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parat.sharepoint.com/sites/Forsvar/Dokumenter/Forsvar/4 Lover, avtaler, reglement/Avtaler under Forsvarsdepartementet/Særavtale intops/2023/"/>
    </mc:Choice>
  </mc:AlternateContent>
  <xr:revisionPtr revIDLastSave="0" documentId="8_{740147C6-C607-4023-917B-DEC9F351CA2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ed dagsats" sheetId="1" r:id="rId1"/>
    <sheet name="Uten dagsat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" l="1"/>
  <c r="E83" i="1"/>
  <c r="B73" i="3"/>
  <c r="E73" i="3" s="1"/>
  <c r="B71" i="3"/>
  <c r="D71" i="3" s="1"/>
  <c r="B69" i="3"/>
  <c r="C69" i="3" s="1"/>
  <c r="B67" i="3"/>
  <c r="E67" i="3" s="1"/>
  <c r="B65" i="3"/>
  <c r="E65" i="3" s="1"/>
  <c r="B63" i="3"/>
  <c r="C63" i="3" s="1"/>
  <c r="B61" i="3"/>
  <c r="B59" i="3"/>
  <c r="B57" i="3"/>
  <c r="B55" i="3"/>
  <c r="B53" i="3"/>
  <c r="B51" i="3"/>
  <c r="B49" i="3"/>
  <c r="B47" i="3"/>
  <c r="B44" i="3"/>
  <c r="B42" i="3"/>
  <c r="B40" i="3"/>
  <c r="B38" i="3"/>
  <c r="B36" i="3"/>
  <c r="B33" i="3"/>
  <c r="B29" i="3"/>
  <c r="B26" i="3"/>
  <c r="B24" i="3"/>
  <c r="B22" i="3"/>
  <c r="B20" i="3"/>
  <c r="G95" i="1"/>
  <c r="H95" i="1" s="1"/>
  <c r="E95" i="1"/>
  <c r="F95" i="1" s="1"/>
  <c r="C95" i="1"/>
  <c r="D95" i="1" s="1"/>
  <c r="G93" i="1"/>
  <c r="H93" i="1" s="1"/>
  <c r="E93" i="1"/>
  <c r="F93" i="1" s="1"/>
  <c r="C93" i="1"/>
  <c r="D93" i="1" s="1"/>
  <c r="G91" i="1"/>
  <c r="H91" i="1" s="1"/>
  <c r="E91" i="1"/>
  <c r="F91" i="1" s="1"/>
  <c r="C91" i="1"/>
  <c r="D91" i="1" s="1"/>
  <c r="G89" i="1"/>
  <c r="H89" i="1" s="1"/>
  <c r="E89" i="1"/>
  <c r="F89" i="1" s="1"/>
  <c r="C89" i="1"/>
  <c r="D89" i="1" s="1"/>
  <c r="D69" i="3" l="1"/>
  <c r="C65" i="3"/>
  <c r="E69" i="3"/>
  <c r="C73" i="3"/>
  <c r="D73" i="3"/>
  <c r="C71" i="3"/>
  <c r="E71" i="3"/>
  <c r="C67" i="3"/>
  <c r="D67" i="3"/>
  <c r="D65" i="3"/>
  <c r="B18" i="3"/>
  <c r="B16" i="3"/>
  <c r="B14" i="3"/>
  <c r="B12" i="3"/>
  <c r="B10" i="3"/>
  <c r="B8" i="3"/>
  <c r="G87" i="1" l="1"/>
  <c r="H87" i="1" s="1"/>
  <c r="E87" i="1"/>
  <c r="F87" i="1" s="1"/>
  <c r="C87" i="1"/>
  <c r="D87" i="1" s="1"/>
  <c r="H83" i="1" l="1"/>
  <c r="G85" i="1"/>
  <c r="H85" i="1" s="1"/>
  <c r="F83" i="1"/>
  <c r="E85" i="1"/>
  <c r="F85" i="1" s="1"/>
  <c r="C83" i="1"/>
  <c r="D83" i="1" s="1"/>
  <c r="C85" i="1"/>
  <c r="D85" i="1" s="1"/>
  <c r="E63" i="3" l="1"/>
  <c r="D63" i="3"/>
  <c r="E61" i="3"/>
  <c r="D61" i="3"/>
  <c r="C61" i="3"/>
  <c r="E59" i="3"/>
  <c r="D59" i="3"/>
  <c r="C59" i="3"/>
  <c r="E57" i="3"/>
  <c r="D57" i="3"/>
  <c r="C57" i="3"/>
  <c r="E55" i="3"/>
  <c r="D55" i="3"/>
  <c r="C55" i="3"/>
  <c r="E53" i="3"/>
  <c r="D53" i="3"/>
  <c r="C53" i="3"/>
  <c r="E51" i="3"/>
  <c r="D51" i="3"/>
  <c r="C51" i="3"/>
  <c r="E49" i="3"/>
  <c r="D49" i="3"/>
  <c r="C49" i="3"/>
  <c r="E47" i="3"/>
  <c r="D47" i="3"/>
  <c r="C47" i="3"/>
  <c r="E44" i="3"/>
  <c r="D44" i="3"/>
  <c r="C44" i="3"/>
  <c r="E42" i="3"/>
  <c r="D42" i="3"/>
  <c r="C42" i="3"/>
  <c r="E40" i="3"/>
  <c r="D40" i="3"/>
  <c r="C40" i="3"/>
  <c r="E38" i="3"/>
  <c r="D38" i="3"/>
  <c r="C38" i="3"/>
  <c r="E36" i="3"/>
  <c r="D36" i="3"/>
  <c r="C36" i="3"/>
  <c r="E33" i="3"/>
  <c r="D33" i="3"/>
  <c r="C33" i="3"/>
  <c r="E29" i="3"/>
  <c r="D29" i="3"/>
  <c r="C29" i="3"/>
  <c r="E26" i="3"/>
  <c r="D26" i="3"/>
  <c r="C26" i="3"/>
  <c r="E24" i="3"/>
  <c r="D24" i="3"/>
  <c r="C24" i="3"/>
  <c r="E22" i="3"/>
  <c r="D22" i="3"/>
  <c r="C22" i="3"/>
  <c r="E20" i="3"/>
  <c r="D20" i="3"/>
  <c r="C20" i="3"/>
  <c r="E18" i="3"/>
  <c r="D18" i="3"/>
  <c r="C18" i="3"/>
  <c r="E16" i="3"/>
  <c r="D16" i="3"/>
  <c r="C16" i="3"/>
  <c r="E14" i="3"/>
  <c r="D14" i="3"/>
  <c r="C14" i="3"/>
  <c r="E12" i="3"/>
  <c r="D12" i="3"/>
  <c r="C12" i="3"/>
  <c r="E10" i="3"/>
  <c r="D10" i="3"/>
  <c r="C10" i="3"/>
  <c r="E8" i="3"/>
  <c r="D8" i="3"/>
  <c r="C8" i="3"/>
  <c r="G80" i="1" l="1"/>
  <c r="H80" i="1" s="1"/>
  <c r="E80" i="1"/>
  <c r="F80" i="1" s="1"/>
  <c r="C80" i="1"/>
  <c r="D80" i="1" s="1"/>
  <c r="G78" i="1"/>
  <c r="H78" i="1" s="1"/>
  <c r="E78" i="1"/>
  <c r="F78" i="1" s="1"/>
  <c r="C78" i="1"/>
  <c r="D78" i="1" s="1"/>
  <c r="G76" i="1"/>
  <c r="H76" i="1" s="1"/>
  <c r="E76" i="1"/>
  <c r="F76" i="1" s="1"/>
  <c r="C76" i="1"/>
  <c r="D76" i="1" s="1"/>
  <c r="G74" i="1"/>
  <c r="H74" i="1" s="1"/>
  <c r="E74" i="1"/>
  <c r="F74" i="1" s="1"/>
  <c r="C74" i="1"/>
  <c r="D74" i="1" s="1"/>
  <c r="G71" i="1"/>
  <c r="H71" i="1" s="1"/>
  <c r="E71" i="1"/>
  <c r="F71" i="1" s="1"/>
  <c r="C71" i="1"/>
  <c r="D71" i="1" s="1"/>
  <c r="G68" i="1"/>
  <c r="H68" i="1" s="1"/>
  <c r="E68" i="1"/>
  <c r="F68" i="1" s="1"/>
  <c r="C68" i="1"/>
  <c r="D68" i="1" s="1"/>
  <c r="G64" i="1"/>
  <c r="H64" i="1" s="1"/>
  <c r="E64" i="1"/>
  <c r="F64" i="1" s="1"/>
  <c r="C64" i="1"/>
  <c r="D64" i="1" s="1"/>
  <c r="G61" i="1"/>
  <c r="H61" i="1" s="1"/>
  <c r="E61" i="1"/>
  <c r="F61" i="1" s="1"/>
  <c r="C61" i="1"/>
  <c r="D61" i="1" s="1"/>
  <c r="G58" i="1"/>
  <c r="H58" i="1" s="1"/>
  <c r="E58" i="1"/>
  <c r="F58" i="1" s="1"/>
  <c r="C58" i="1"/>
  <c r="D58" i="1" s="1"/>
  <c r="G55" i="1"/>
  <c r="H55" i="1" s="1"/>
  <c r="E55" i="1"/>
  <c r="F55" i="1" s="1"/>
  <c r="C55" i="1"/>
  <c r="D55" i="1" s="1"/>
  <c r="G50" i="1"/>
  <c r="H50" i="1" s="1"/>
  <c r="E50" i="1"/>
  <c r="F50" i="1" s="1"/>
  <c r="C50" i="1"/>
  <c r="D50" i="1" s="1"/>
  <c r="G45" i="1"/>
  <c r="H45" i="1" s="1"/>
  <c r="E45" i="1"/>
  <c r="F45" i="1" s="1"/>
  <c r="C45" i="1"/>
  <c r="D45" i="1" s="1"/>
  <c r="G42" i="1"/>
  <c r="H42" i="1" s="1"/>
  <c r="E42" i="1"/>
  <c r="F42" i="1" s="1"/>
  <c r="C42" i="1"/>
  <c r="D42" i="1" s="1"/>
  <c r="G37" i="1"/>
  <c r="H37" i="1" s="1"/>
  <c r="E37" i="1"/>
  <c r="F37" i="1" s="1"/>
  <c r="C37" i="1"/>
  <c r="D37" i="1" s="1"/>
  <c r="G34" i="1"/>
  <c r="H34" i="1" s="1"/>
  <c r="E34" i="1"/>
  <c r="F34" i="1" s="1"/>
  <c r="C34" i="1"/>
  <c r="D34" i="1" s="1"/>
  <c r="G32" i="1"/>
  <c r="H32" i="1" s="1"/>
  <c r="E32" i="1"/>
  <c r="F32" i="1" s="1"/>
  <c r="C32" i="1"/>
  <c r="D32" i="1" s="1"/>
  <c r="G29" i="1"/>
  <c r="H29" i="1" s="1"/>
  <c r="E29" i="1"/>
  <c r="F29" i="1" s="1"/>
  <c r="C29" i="1"/>
  <c r="D29" i="1" s="1"/>
  <c r="G26" i="1"/>
  <c r="H26" i="1" s="1"/>
  <c r="E26" i="1"/>
  <c r="F26" i="1" s="1"/>
  <c r="C26" i="1"/>
  <c r="D26" i="1" s="1"/>
  <c r="G23" i="1"/>
  <c r="H23" i="1" s="1"/>
  <c r="E23" i="1"/>
  <c r="F23" i="1" s="1"/>
  <c r="C23" i="1"/>
  <c r="D23" i="1" s="1"/>
  <c r="G20" i="1"/>
  <c r="H20" i="1" s="1"/>
  <c r="E20" i="1"/>
  <c r="F20" i="1" s="1"/>
  <c r="C20" i="1"/>
  <c r="D20" i="1" s="1"/>
  <c r="G18" i="1"/>
  <c r="H18" i="1" s="1"/>
  <c r="E18" i="1"/>
  <c r="F18" i="1" s="1"/>
  <c r="C18" i="1"/>
  <c r="D18" i="1" s="1"/>
  <c r="G15" i="1"/>
  <c r="H15" i="1" s="1"/>
  <c r="E15" i="1"/>
  <c r="F15" i="1" s="1"/>
  <c r="C15" i="1"/>
  <c r="D15" i="1" s="1"/>
  <c r="G12" i="1"/>
  <c r="H12" i="1" s="1"/>
  <c r="E12" i="1"/>
  <c r="F12" i="1" s="1"/>
  <c r="C12" i="1"/>
  <c r="D12" i="1" s="1"/>
  <c r="G8" i="1"/>
  <c r="H8" i="1" s="1"/>
  <c r="E8" i="1"/>
  <c r="F8" i="1" s="1"/>
  <c r="C8" i="1"/>
  <c r="D8" i="1" s="1"/>
</calcChain>
</file>

<file path=xl/sharedStrings.xml><?xml version="1.0" encoding="utf-8"?>
<sst xmlns="http://schemas.openxmlformats.org/spreadsheetml/2006/main" count="137" uniqueCount="72">
  <si>
    <t>Utenlandstillegg  fastsettes til 55 % av utenlandstillegget etter forholdstall fastsatt i Særavtale om økonomiske vilkår for personell som tjenestegjør ved stasjoner, NATO-staber og andre enheter i utlandet</t>
  </si>
  <si>
    <t>Grad/ tittel</t>
  </si>
  <si>
    <t>Sats fastsatt i Særavtale om økonomiske vilkår for personell som tjenestegjør ved stasjoner, NATO-staber og andre enheter i utlandet</t>
  </si>
  <si>
    <t>CIV 1 og COR 5
OR 2 – OR 5+
CIV 1-I
spesialmedarbeider</t>
  </si>
  <si>
    <t>OF 1 – OF 3
OR 6 – OR 8
CIV 1-II, CIV 2 og CIV 3
spesialmedarbeider</t>
  </si>
  <si>
    <t>OF 4 – OF 8
OR 9
CIV 4 – CIV 8
internasjonal rådgiver</t>
  </si>
  <si>
    <t>Forholdstall</t>
  </si>
  <si>
    <t>Prosentsats</t>
  </si>
  <si>
    <t>Månedssats</t>
  </si>
  <si>
    <t>Dagsats</t>
  </si>
  <si>
    <t>Gruppe 1</t>
  </si>
  <si>
    <t>Pakistan</t>
  </si>
  <si>
    <t>Gruppe 2</t>
  </si>
  <si>
    <t>Iran</t>
  </si>
  <si>
    <t>Gruppe 3</t>
  </si>
  <si>
    <t>Egypt</t>
  </si>
  <si>
    <t>Kosovo</t>
  </si>
  <si>
    <t>Gruppe 4</t>
  </si>
  <si>
    <t>-</t>
  </si>
  <si>
    <t>Gruppe 5</t>
  </si>
  <si>
    <t>Gruppe 6</t>
  </si>
  <si>
    <t>Romania</t>
  </si>
  <si>
    <t>Kenya</t>
  </si>
  <si>
    <t>Gruppe 7</t>
  </si>
  <si>
    <t>Ungarn</t>
  </si>
  <si>
    <t>Ukraina</t>
  </si>
  <si>
    <t>Gruppe 8</t>
  </si>
  <si>
    <t>Kroatia</t>
  </si>
  <si>
    <t>Gruppe 9</t>
  </si>
  <si>
    <t>Gruppe 10</t>
  </si>
  <si>
    <t>Gruppe 11</t>
  </si>
  <si>
    <t>Slovakia</t>
  </si>
  <si>
    <t>Gruppe 12</t>
  </si>
  <si>
    <t>Gruppe 13</t>
  </si>
  <si>
    <t>Tyskland</t>
  </si>
  <si>
    <t>Litauen</t>
  </si>
  <si>
    <t>Libanon</t>
  </si>
  <si>
    <t>Sverige</t>
  </si>
  <si>
    <t>Gruppe 14</t>
  </si>
  <si>
    <t>Gruppe 15</t>
  </si>
  <si>
    <t>Mali</t>
  </si>
  <si>
    <t>Gruppe 16</t>
  </si>
  <si>
    <t>Latvia</t>
  </si>
  <si>
    <t>Gruppe 17</t>
  </si>
  <si>
    <t>Sør-Sudan</t>
  </si>
  <si>
    <t>Gruppe 18</t>
  </si>
  <si>
    <t>Finland</t>
  </si>
  <si>
    <t>Bahrain</t>
  </si>
  <si>
    <t>Jordan</t>
  </si>
  <si>
    <t>Gruppe 19</t>
  </si>
  <si>
    <t>Gruppe 20</t>
  </si>
  <si>
    <t>Irak</t>
  </si>
  <si>
    <t>Saudi Arabia</t>
  </si>
  <si>
    <t>Gruppe 21</t>
  </si>
  <si>
    <t>Etiopia</t>
  </si>
  <si>
    <t>Gruppe 22</t>
  </si>
  <si>
    <t>Gruppe 23</t>
  </si>
  <si>
    <t>De forente arabiske emirater</t>
  </si>
  <si>
    <t>Gruppe 24</t>
  </si>
  <si>
    <t>Danmark</t>
  </si>
  <si>
    <t>Island</t>
  </si>
  <si>
    <t>Gruppe 25</t>
  </si>
  <si>
    <t>Gruppe 26</t>
  </si>
  <si>
    <t>Israel</t>
  </si>
  <si>
    <t>Gruppe 27</t>
  </si>
  <si>
    <t>Gruppe 28</t>
  </si>
  <si>
    <t>Gruppe 29</t>
  </si>
  <si>
    <t>Gruppe 30</t>
  </si>
  <si>
    <t>Gruppe 31</t>
  </si>
  <si>
    <t>Utenlandstillegg 1. juli 2023</t>
  </si>
  <si>
    <t>Utkast - Utenlandstillegg per 1. juli 2023</t>
  </si>
  <si>
    <t>Kypros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</si>
</sst>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22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3" fontId="2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2" borderId="17" xfId="0" applyFont="1" applyFill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3" fontId="2" fillId="0" borderId="15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vertical="center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center" vertical="center"/>
    </xf>
    <xf numFmtId="9" fontId="2" fillId="0" borderId="26" xfId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horizontal="center" vertical="center" wrapText="1"/>
    </xf>
    <xf numFmtId="3" fontId="3" fillId="0" borderId="28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3" fontId="2" fillId="0" borderId="28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8" xfId="0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6"/>
  <sheetViews>
    <sheetView showGridLines="0" topLeftCell="A25" workbookViewId="0">
      <selection activeCell="A32" sqref="A32"/>
    </sheetView>
  </sheetViews>
  <sheetFormatPr baseColWidth="10" defaultColWidth="11.42578125" defaultRowHeight="15" x14ac:dyDescent="0.25"/>
  <cols>
    <col min="1" max="1" width="27.28515625" customWidth="1"/>
    <col min="2" max="2" width="20" customWidth="1"/>
    <col min="3" max="6" width="15.85546875" customWidth="1"/>
    <col min="7" max="8" width="15.7109375" customWidth="1"/>
  </cols>
  <sheetData>
    <row r="1" spans="1:8" ht="27.75" x14ac:dyDescent="0.25">
      <c r="A1" s="66" t="s">
        <v>70</v>
      </c>
      <c r="B1" s="66"/>
      <c r="C1" s="66"/>
      <c r="D1" s="66"/>
      <c r="E1" s="66"/>
      <c r="F1" s="66"/>
      <c r="G1" s="66"/>
      <c r="H1" s="66"/>
    </row>
    <row r="2" spans="1:8" ht="27.75" x14ac:dyDescent="0.25">
      <c r="A2" s="4"/>
      <c r="B2" s="1"/>
      <c r="C2" s="2"/>
      <c r="D2" s="2"/>
      <c r="E2" s="2"/>
      <c r="F2" s="2"/>
      <c r="G2" s="2"/>
      <c r="H2" s="2"/>
    </row>
    <row r="3" spans="1:8" ht="30" customHeight="1" x14ac:dyDescent="0.25">
      <c r="A3" s="67" t="s">
        <v>0</v>
      </c>
      <c r="B3" s="67"/>
      <c r="C3" s="67"/>
      <c r="D3" s="67"/>
      <c r="E3" s="67"/>
      <c r="F3" s="67"/>
      <c r="G3" s="67"/>
      <c r="H3" s="67"/>
    </row>
    <row r="4" spans="1:8" ht="15.75" thickBot="1" x14ac:dyDescent="0.3">
      <c r="B4" s="1"/>
      <c r="C4" s="2"/>
      <c r="D4" s="2"/>
      <c r="E4" s="2"/>
      <c r="F4" s="2"/>
      <c r="G4" s="2"/>
      <c r="H4" s="2"/>
    </row>
    <row r="5" spans="1:8" ht="120.75" thickBot="1" x14ac:dyDescent="0.3">
      <c r="A5" s="60" t="s">
        <v>1</v>
      </c>
      <c r="B5" s="35" t="s">
        <v>2</v>
      </c>
      <c r="C5" s="68" t="s">
        <v>3</v>
      </c>
      <c r="D5" s="69"/>
      <c r="E5" s="70" t="s">
        <v>4</v>
      </c>
      <c r="F5" s="70"/>
      <c r="G5" s="68" t="s">
        <v>5</v>
      </c>
      <c r="H5" s="69"/>
    </row>
    <row r="6" spans="1:8" x14ac:dyDescent="0.25">
      <c r="A6" s="61" t="s">
        <v>6</v>
      </c>
      <c r="B6" s="36"/>
      <c r="C6" s="30">
        <v>120</v>
      </c>
      <c r="D6" s="31">
        <v>120</v>
      </c>
      <c r="E6" s="16">
        <v>140</v>
      </c>
      <c r="F6" s="16">
        <v>140</v>
      </c>
      <c r="G6" s="23">
        <v>185</v>
      </c>
      <c r="H6" s="17">
        <v>185</v>
      </c>
    </row>
    <row r="7" spans="1:8" ht="15.75" thickBot="1" x14ac:dyDescent="0.3">
      <c r="A7" s="62" t="s">
        <v>7</v>
      </c>
      <c r="B7" s="37">
        <v>0.55000000000000004</v>
      </c>
      <c r="C7" s="32" t="s">
        <v>8</v>
      </c>
      <c r="D7" s="33" t="s">
        <v>9</v>
      </c>
      <c r="E7" s="21" t="s">
        <v>8</v>
      </c>
      <c r="F7" s="21" t="s">
        <v>9</v>
      </c>
      <c r="G7" s="24" t="s">
        <v>8</v>
      </c>
      <c r="H7" s="18" t="s">
        <v>9</v>
      </c>
    </row>
    <row r="8" spans="1:8" ht="15.75" thickBot="1" x14ac:dyDescent="0.3">
      <c r="A8" s="63" t="s">
        <v>10</v>
      </c>
      <c r="B8" s="38">
        <v>265000</v>
      </c>
      <c r="C8" s="25">
        <f>(($B8*($C$6/100)/12)*$B$7)</f>
        <v>14575.000000000002</v>
      </c>
      <c r="D8" s="5">
        <f>C8/30</f>
        <v>485.83333333333337</v>
      </c>
      <c r="E8" s="20">
        <f>(($B8*($E$6/100)/12)*$B$7)</f>
        <v>17004.166666666668</v>
      </c>
      <c r="F8" s="20">
        <f>E8/30</f>
        <v>566.80555555555554</v>
      </c>
      <c r="G8" s="25">
        <f>(($B8*($G$6/100)/12)*$B$7)</f>
        <v>22469.791666666668</v>
      </c>
      <c r="H8" s="5">
        <f>G8/30</f>
        <v>748.99305555555554</v>
      </c>
    </row>
    <row r="9" spans="1:8" ht="15.75" thickBot="1" x14ac:dyDescent="0.3">
      <c r="A9" s="59" t="s">
        <v>11</v>
      </c>
      <c r="B9" s="39"/>
      <c r="C9" s="34"/>
      <c r="D9" s="11"/>
      <c r="E9" s="58"/>
      <c r="F9" s="58"/>
      <c r="G9" s="34"/>
      <c r="H9" s="11"/>
    </row>
    <row r="10" spans="1:8" ht="15.75" thickBot="1" x14ac:dyDescent="0.3">
      <c r="A10" s="59"/>
      <c r="B10" s="39"/>
      <c r="C10" s="34"/>
      <c r="D10" s="11"/>
      <c r="E10" s="58"/>
      <c r="F10" s="58"/>
      <c r="G10" s="34"/>
      <c r="H10" s="11"/>
    </row>
    <row r="11" spans="1:8" ht="23.25" customHeight="1" thickBot="1" x14ac:dyDescent="0.3">
      <c r="A11" s="59"/>
      <c r="B11" s="39"/>
      <c r="C11" s="34"/>
      <c r="D11" s="11"/>
      <c r="E11" s="7"/>
      <c r="F11" s="7"/>
      <c r="G11" s="26"/>
      <c r="H11" s="8"/>
    </row>
    <row r="12" spans="1:8" ht="15.75" thickBot="1" x14ac:dyDescent="0.3">
      <c r="A12" s="63" t="s">
        <v>12</v>
      </c>
      <c r="B12" s="38">
        <v>280000</v>
      </c>
      <c r="C12" s="25">
        <f>(($B12*($C$6/100)/12)*$B$7)</f>
        <v>15400.000000000002</v>
      </c>
      <c r="D12" s="5">
        <f>C12/30</f>
        <v>513.33333333333337</v>
      </c>
      <c r="E12" s="20">
        <f>(($B12*($E$6/100)/12)*$B$7)</f>
        <v>17966.666666666668</v>
      </c>
      <c r="F12" s="20">
        <f>E12/30</f>
        <v>598.88888888888891</v>
      </c>
      <c r="G12" s="25">
        <f>(($B12*($G$6/100)/12)*$B$7)</f>
        <v>23741.666666666668</v>
      </c>
      <c r="H12" s="5">
        <f>G12/30</f>
        <v>791.38888888888891</v>
      </c>
    </row>
    <row r="13" spans="1:8" ht="20.25" customHeight="1" thickBot="1" x14ac:dyDescent="0.3">
      <c r="A13" s="59" t="s">
        <v>13</v>
      </c>
      <c r="B13" s="39"/>
      <c r="C13" s="34"/>
      <c r="D13" s="11"/>
      <c r="E13" s="7"/>
      <c r="F13" s="7"/>
      <c r="G13" s="26"/>
      <c r="H13" s="8"/>
    </row>
    <row r="14" spans="1:8" ht="20.25" customHeight="1" thickBot="1" x14ac:dyDescent="0.3">
      <c r="A14" s="59"/>
      <c r="B14" s="39"/>
      <c r="C14" s="34"/>
      <c r="D14" s="11"/>
      <c r="E14" s="7"/>
      <c r="F14" s="7"/>
      <c r="G14" s="26"/>
      <c r="H14" s="8"/>
    </row>
    <row r="15" spans="1:8" ht="15.75" thickBot="1" x14ac:dyDescent="0.3">
      <c r="A15" s="63" t="s">
        <v>14</v>
      </c>
      <c r="B15" s="38">
        <v>285000</v>
      </c>
      <c r="C15" s="25">
        <f>(($B15*($C$6/100)/12)*$B$7)</f>
        <v>15675.000000000002</v>
      </c>
      <c r="D15" s="5">
        <f>C15/30</f>
        <v>522.50000000000011</v>
      </c>
      <c r="E15" s="20">
        <f>(($B15*($E$6/100)/12)*$B$7)</f>
        <v>18287.5</v>
      </c>
      <c r="F15" s="20">
        <f>E15/30</f>
        <v>609.58333333333337</v>
      </c>
      <c r="G15" s="25">
        <f>(($B15*($G$6/100)/12)*$B$7)</f>
        <v>24165.625000000004</v>
      </c>
      <c r="H15" s="5">
        <f>G15/30</f>
        <v>805.52083333333348</v>
      </c>
    </row>
    <row r="16" spans="1:8" ht="24.75" customHeight="1" x14ac:dyDescent="0.25">
      <c r="A16" s="59" t="s">
        <v>15</v>
      </c>
      <c r="B16" s="40"/>
      <c r="C16" s="27"/>
      <c r="D16" s="19"/>
      <c r="E16" s="10"/>
      <c r="F16" s="10"/>
      <c r="G16" s="27"/>
      <c r="H16" s="19"/>
    </row>
    <row r="17" spans="1:8" ht="24.75" customHeight="1" thickBot="1" x14ac:dyDescent="0.3">
      <c r="A17" s="59" t="s">
        <v>16</v>
      </c>
      <c r="B17" s="40"/>
      <c r="C17" s="27"/>
      <c r="D17" s="19"/>
      <c r="E17" s="10"/>
      <c r="F17" s="10"/>
      <c r="G17" s="27"/>
      <c r="H17" s="19"/>
    </row>
    <row r="18" spans="1:8" ht="15.75" thickBot="1" x14ac:dyDescent="0.3">
      <c r="A18" s="63" t="s">
        <v>17</v>
      </c>
      <c r="B18" s="38">
        <v>300000</v>
      </c>
      <c r="C18" s="25">
        <f>(($B18*($C$6/100)/12)*$B$7)</f>
        <v>16500</v>
      </c>
      <c r="D18" s="5">
        <f>C18/30</f>
        <v>550</v>
      </c>
      <c r="E18" s="20">
        <f>(($B18*($E$6/100)/12)*$B$7)</f>
        <v>19250</v>
      </c>
      <c r="F18" s="20">
        <f>E18/30</f>
        <v>641.66666666666663</v>
      </c>
      <c r="G18" s="25">
        <f>(($B18*($G$6/100)/12)*$B$7)</f>
        <v>25437.500000000004</v>
      </c>
      <c r="H18" s="5">
        <f>G18/30</f>
        <v>847.91666666666674</v>
      </c>
    </row>
    <row r="19" spans="1:8" ht="23.25" customHeight="1" thickBot="1" x14ac:dyDescent="0.3">
      <c r="A19" s="59" t="s">
        <v>18</v>
      </c>
      <c r="B19" s="39"/>
      <c r="C19" s="34"/>
      <c r="D19" s="11"/>
      <c r="E19" s="7"/>
      <c r="F19" s="7"/>
      <c r="G19" s="26"/>
      <c r="H19" s="8"/>
    </row>
    <row r="20" spans="1:8" ht="15.75" thickBot="1" x14ac:dyDescent="0.3">
      <c r="A20" s="63" t="s">
        <v>19</v>
      </c>
      <c r="B20" s="38">
        <v>305000</v>
      </c>
      <c r="C20" s="25">
        <f>(($B20*($C$6/100)/12)*$B$7)</f>
        <v>16775</v>
      </c>
      <c r="D20" s="5">
        <f>C20/30</f>
        <v>559.16666666666663</v>
      </c>
      <c r="E20" s="20">
        <f>(($B20*($E$6/100)/12)*$B$7)</f>
        <v>19570.833333333336</v>
      </c>
      <c r="F20" s="20">
        <f>E20/30</f>
        <v>652.3611111111112</v>
      </c>
      <c r="G20" s="25">
        <f>(($B20*($G$6/100)/12)*$B$7)</f>
        <v>25861.458333333336</v>
      </c>
      <c r="H20" s="5">
        <f>G20/30</f>
        <v>862.0486111111112</v>
      </c>
    </row>
    <row r="21" spans="1:8" ht="15.75" thickBot="1" x14ac:dyDescent="0.3">
      <c r="A21" s="59"/>
      <c r="B21" s="39"/>
      <c r="C21" s="34"/>
      <c r="D21" s="11"/>
      <c r="E21" s="58"/>
      <c r="F21" s="58"/>
      <c r="G21" s="34"/>
      <c r="H21" s="11"/>
    </row>
    <row r="22" spans="1:8" ht="26.25" customHeight="1" thickBot="1" x14ac:dyDescent="0.3">
      <c r="A22" s="59"/>
      <c r="B22" s="39"/>
      <c r="C22" s="34"/>
      <c r="D22" s="11"/>
      <c r="E22" s="7"/>
      <c r="F22" s="7"/>
      <c r="G22" s="26"/>
      <c r="H22" s="8"/>
    </row>
    <row r="23" spans="1:8" ht="15.75" thickBot="1" x14ac:dyDescent="0.3">
      <c r="A23" s="63" t="s">
        <v>20</v>
      </c>
      <c r="B23" s="38">
        <v>310000</v>
      </c>
      <c r="C23" s="25">
        <f>(($B23*($C$6/100)/12)*$B$7)</f>
        <v>17050</v>
      </c>
      <c r="D23" s="5">
        <f>C23/30</f>
        <v>568.33333333333337</v>
      </c>
      <c r="E23" s="20">
        <f>(($B23*($E$6/100)/12)*$B$7)</f>
        <v>19891.666666666668</v>
      </c>
      <c r="F23" s="20">
        <f>E23/30</f>
        <v>663.05555555555554</v>
      </c>
      <c r="G23" s="25">
        <f>(($B23*($G$6/100)/12)*$B$7)</f>
        <v>26285.416666666668</v>
      </c>
      <c r="H23" s="5">
        <f>G23/30</f>
        <v>876.18055555555554</v>
      </c>
    </row>
    <row r="24" spans="1:8" ht="24.75" customHeight="1" thickBot="1" x14ac:dyDescent="0.3">
      <c r="A24" s="59" t="s">
        <v>21</v>
      </c>
      <c r="B24" s="38"/>
      <c r="C24" s="25"/>
      <c r="D24" s="5"/>
      <c r="E24" s="12"/>
      <c r="F24" s="12"/>
      <c r="G24" s="28"/>
      <c r="H24" s="13"/>
    </row>
    <row r="25" spans="1:8" ht="24.75" customHeight="1" thickBot="1" x14ac:dyDescent="0.3">
      <c r="A25" s="59" t="s">
        <v>22</v>
      </c>
      <c r="B25" s="38"/>
      <c r="C25" s="25"/>
      <c r="D25" s="5"/>
      <c r="E25" s="12"/>
      <c r="F25" s="12"/>
      <c r="G25" s="28"/>
      <c r="H25" s="13"/>
    </row>
    <row r="26" spans="1:8" ht="15.75" thickBot="1" x14ac:dyDescent="0.3">
      <c r="A26" s="63" t="s">
        <v>23</v>
      </c>
      <c r="B26" s="38">
        <v>315000</v>
      </c>
      <c r="C26" s="25">
        <f>(($B26*($C$6/100)/12)*$B$7)</f>
        <v>17325</v>
      </c>
      <c r="D26" s="5">
        <f>C26/30</f>
        <v>577.5</v>
      </c>
      <c r="E26" s="20">
        <f>(($B26*($E$6/100)/12)*$B$7)</f>
        <v>20212.5</v>
      </c>
      <c r="F26" s="20">
        <f>E26/30</f>
        <v>673.75</v>
      </c>
      <c r="G26" s="25">
        <f>(($B26*($G$6/100)/12)*$B$7)</f>
        <v>26709.375000000004</v>
      </c>
      <c r="H26" s="5">
        <f>G26/30</f>
        <v>890.31250000000011</v>
      </c>
    </row>
    <row r="27" spans="1:8" ht="15.75" thickBot="1" x14ac:dyDescent="0.3">
      <c r="A27" s="59" t="s">
        <v>24</v>
      </c>
      <c r="B27" s="39"/>
      <c r="C27" s="34"/>
      <c r="D27" s="11"/>
      <c r="E27" s="58"/>
      <c r="F27" s="58"/>
      <c r="G27" s="34"/>
      <c r="H27" s="11"/>
    </row>
    <row r="28" spans="1:8" ht="24" customHeight="1" thickBot="1" x14ac:dyDescent="0.3">
      <c r="A28" s="59" t="s">
        <v>25</v>
      </c>
      <c r="B28" s="39"/>
      <c r="C28" s="34"/>
      <c r="D28" s="11"/>
      <c r="E28" s="7"/>
      <c r="F28" s="7"/>
      <c r="G28" s="26"/>
      <c r="H28" s="8"/>
    </row>
    <row r="29" spans="1:8" ht="15.75" thickBot="1" x14ac:dyDescent="0.3">
      <c r="A29" s="63" t="s">
        <v>26</v>
      </c>
      <c r="B29" s="38">
        <v>320000</v>
      </c>
      <c r="C29" s="25">
        <f>(($B29*($C$6/100)/12)*$B$7)</f>
        <v>17600</v>
      </c>
      <c r="D29" s="5">
        <f>C29/30</f>
        <v>586.66666666666663</v>
      </c>
      <c r="E29" s="20">
        <f>(($B29*($E$6/100)/12)*$B$7)</f>
        <v>20533.333333333336</v>
      </c>
      <c r="F29" s="20">
        <f>E29/30</f>
        <v>684.44444444444457</v>
      </c>
      <c r="G29" s="25">
        <f>(($B29*($G$6/100)/12)*$B$7)</f>
        <v>27133.333333333336</v>
      </c>
      <c r="H29" s="5">
        <f>G29/30</f>
        <v>904.44444444444457</v>
      </c>
    </row>
    <row r="30" spans="1:8" ht="27.75" customHeight="1" thickBot="1" x14ac:dyDescent="0.3">
      <c r="A30" s="59" t="s">
        <v>27</v>
      </c>
      <c r="B30" s="39"/>
      <c r="C30" s="34"/>
      <c r="D30" s="11"/>
      <c r="E30" s="7"/>
      <c r="F30" s="7"/>
      <c r="G30" s="26"/>
      <c r="H30" s="8"/>
    </row>
    <row r="31" spans="1:8" ht="27.75" customHeight="1" thickBot="1" x14ac:dyDescent="0.3">
      <c r="A31" s="59" t="s">
        <v>71</v>
      </c>
      <c r="B31" s="39"/>
      <c r="C31" s="34"/>
      <c r="D31" s="11"/>
      <c r="E31" s="7"/>
      <c r="F31" s="7"/>
      <c r="G31" s="26"/>
      <c r="H31" s="8"/>
    </row>
    <row r="32" spans="1:8" ht="15.75" thickBot="1" x14ac:dyDescent="0.3">
      <c r="A32" s="63" t="s">
        <v>28</v>
      </c>
      <c r="B32" s="38">
        <v>325000</v>
      </c>
      <c r="C32" s="25">
        <f>(($B32*($C$6/100)/12)*$B$7)</f>
        <v>17875</v>
      </c>
      <c r="D32" s="5">
        <f>C32/30</f>
        <v>595.83333333333337</v>
      </c>
      <c r="E32" s="20">
        <f>(($B32*($E$6/100)/12)*$B$7)</f>
        <v>20854.166666666668</v>
      </c>
      <c r="F32" s="20">
        <f>E32/30</f>
        <v>695.13888888888891</v>
      </c>
      <c r="G32" s="25">
        <f>(($B32*($G$6/100)/12)*$B$7)</f>
        <v>27557.291666666668</v>
      </c>
      <c r="H32" s="5">
        <f>G32/30</f>
        <v>918.57638888888891</v>
      </c>
    </row>
    <row r="33" spans="1:8" ht="25.5" customHeight="1" thickBot="1" x14ac:dyDescent="0.3">
      <c r="A33" s="59" t="s">
        <v>18</v>
      </c>
      <c r="B33" s="39"/>
      <c r="C33" s="34"/>
      <c r="D33" s="11"/>
      <c r="E33" s="7"/>
      <c r="F33" s="7"/>
      <c r="G33" s="26"/>
      <c r="H33" s="8"/>
    </row>
    <row r="34" spans="1:8" ht="15.75" thickBot="1" x14ac:dyDescent="0.3">
      <c r="A34" s="63" t="s">
        <v>29</v>
      </c>
      <c r="B34" s="38">
        <v>330000</v>
      </c>
      <c r="C34" s="25">
        <f>(($B34*($C$6/100)/12)*$B$7)</f>
        <v>18150</v>
      </c>
      <c r="D34" s="5">
        <f>C34/30</f>
        <v>605</v>
      </c>
      <c r="E34" s="20">
        <f>(($B34*($E$6/100)/12)*$B$7)</f>
        <v>21174.999999999996</v>
      </c>
      <c r="F34" s="20">
        <f>E34/30</f>
        <v>705.83333333333326</v>
      </c>
      <c r="G34" s="25">
        <f>(($B34*($G$6/100)/12)*$B$7)</f>
        <v>27981.250000000004</v>
      </c>
      <c r="H34" s="5">
        <f>G34/30</f>
        <v>932.70833333333348</v>
      </c>
    </row>
    <row r="35" spans="1:8" ht="15.75" thickBot="1" x14ac:dyDescent="0.3">
      <c r="A35" s="59"/>
      <c r="B35" s="57"/>
      <c r="C35" s="25"/>
      <c r="D35" s="5"/>
      <c r="E35" s="20"/>
      <c r="F35" s="20"/>
      <c r="G35" s="25"/>
      <c r="H35" s="5"/>
    </row>
    <row r="36" spans="1:8" ht="15.75" thickBot="1" x14ac:dyDescent="0.3">
      <c r="A36" s="59"/>
      <c r="B36" s="57"/>
      <c r="C36" s="20"/>
      <c r="D36" s="5"/>
      <c r="E36" s="20"/>
      <c r="F36" s="20"/>
      <c r="G36" s="25"/>
      <c r="H36" s="5"/>
    </row>
    <row r="37" spans="1:8" ht="15.75" thickBot="1" x14ac:dyDescent="0.3">
      <c r="A37" s="63" t="s">
        <v>30</v>
      </c>
      <c r="B37" s="38">
        <v>335000</v>
      </c>
      <c r="C37" s="25">
        <f>(($B37*($C$6/100)/12)*$B$7)</f>
        <v>18425</v>
      </c>
      <c r="D37" s="5">
        <f>C37/30</f>
        <v>614.16666666666663</v>
      </c>
      <c r="E37" s="20">
        <f>(($B37*($E$6/100)/12)*$B$7)</f>
        <v>21495.833333333332</v>
      </c>
      <c r="F37" s="20">
        <f>E37/30</f>
        <v>716.52777777777771</v>
      </c>
      <c r="G37" s="25">
        <f>(($B37*($G$6/100)/12)*$B$7)</f>
        <v>28405.208333333336</v>
      </c>
      <c r="H37" s="5">
        <f>G37/30</f>
        <v>946.84027777777783</v>
      </c>
    </row>
    <row r="38" spans="1:8" x14ac:dyDescent="0.25">
      <c r="A38" s="59" t="s">
        <v>31</v>
      </c>
      <c r="B38" s="40"/>
      <c r="C38" s="27"/>
      <c r="D38" s="19"/>
      <c r="E38" s="10"/>
      <c r="F38" s="10"/>
      <c r="G38" s="27"/>
      <c r="H38" s="19"/>
    </row>
    <row r="39" spans="1:8" x14ac:dyDescent="0.25">
      <c r="A39" s="59"/>
      <c r="B39" s="40"/>
      <c r="C39" s="27"/>
      <c r="D39" s="19"/>
      <c r="E39" s="10"/>
      <c r="F39" s="10"/>
      <c r="G39" s="27"/>
      <c r="H39" s="19"/>
    </row>
    <row r="40" spans="1:8" x14ac:dyDescent="0.25">
      <c r="A40" s="59"/>
      <c r="B40" s="40"/>
      <c r="C40" s="27"/>
      <c r="D40" s="19"/>
      <c r="E40" s="10"/>
      <c r="F40" s="10"/>
      <c r="G40" s="27"/>
      <c r="H40" s="19"/>
    </row>
    <row r="41" spans="1:8" ht="15.75" thickBot="1" x14ac:dyDescent="0.3">
      <c r="A41" s="59"/>
      <c r="B41" s="40"/>
      <c r="C41" s="27"/>
      <c r="D41" s="19"/>
      <c r="E41" s="10"/>
      <c r="F41" s="10"/>
      <c r="G41" s="27"/>
      <c r="H41" s="19"/>
    </row>
    <row r="42" spans="1:8" ht="15.75" thickBot="1" x14ac:dyDescent="0.3">
      <c r="A42" s="63" t="s">
        <v>32</v>
      </c>
      <c r="B42" s="38">
        <v>340000</v>
      </c>
      <c r="C42" s="25">
        <f>(($B42*($C$6/100)/12)*$B$7)</f>
        <v>18700</v>
      </c>
      <c r="D42" s="5">
        <f>C42/30</f>
        <v>623.33333333333337</v>
      </c>
      <c r="E42" s="20">
        <f>(($B42*($E$6/100)/12)*$B$7)</f>
        <v>21816.666666666668</v>
      </c>
      <c r="F42" s="20">
        <f>E42/30</f>
        <v>727.22222222222229</v>
      </c>
      <c r="G42" s="25">
        <f>(($B42*($G$6/100)/12)*$B$7)</f>
        <v>28829.166666666668</v>
      </c>
      <c r="H42" s="5">
        <f>G42/30</f>
        <v>960.97222222222229</v>
      </c>
    </row>
    <row r="43" spans="1:8" x14ac:dyDescent="0.25">
      <c r="A43" s="59" t="s">
        <v>18</v>
      </c>
      <c r="B43" s="40"/>
      <c r="C43" s="27"/>
      <c r="D43" s="19"/>
      <c r="E43" s="10"/>
      <c r="F43" s="10"/>
      <c r="G43" s="27"/>
      <c r="H43" s="19"/>
    </row>
    <row r="44" spans="1:8" ht="15.75" thickBot="1" x14ac:dyDescent="0.3">
      <c r="A44" s="59"/>
      <c r="B44" s="40"/>
      <c r="C44" s="27"/>
      <c r="D44" s="19"/>
      <c r="E44" s="10"/>
      <c r="F44" s="10"/>
      <c r="G44" s="27"/>
      <c r="H44" s="19"/>
    </row>
    <row r="45" spans="1:8" ht="15.75" thickBot="1" x14ac:dyDescent="0.3">
      <c r="A45" s="63" t="s">
        <v>33</v>
      </c>
      <c r="B45" s="38">
        <v>345000</v>
      </c>
      <c r="C45" s="25">
        <f>(($B45*($C$6/100)/12)*$B$7)</f>
        <v>18975</v>
      </c>
      <c r="D45" s="5">
        <f>C45/30</f>
        <v>632.5</v>
      </c>
      <c r="E45" s="20">
        <f>(($B45*($E$6/100)/12)*$B$7)</f>
        <v>22137.499999999996</v>
      </c>
      <c r="F45" s="20">
        <f>E45/30</f>
        <v>737.91666666666652</v>
      </c>
      <c r="G45" s="25">
        <f>(($B45*($G$6/100)/12)*$B$7)</f>
        <v>29253.125000000004</v>
      </c>
      <c r="H45" s="5">
        <f>G45/30</f>
        <v>975.10416666666674</v>
      </c>
    </row>
    <row r="46" spans="1:8" x14ac:dyDescent="0.25">
      <c r="A46" s="59" t="s">
        <v>34</v>
      </c>
      <c r="B46" s="40"/>
      <c r="C46" s="27"/>
      <c r="D46" s="19"/>
      <c r="E46" s="10"/>
      <c r="F46" s="10"/>
      <c r="G46" s="27"/>
      <c r="H46" s="19"/>
    </row>
    <row r="47" spans="1:8" x14ac:dyDescent="0.25">
      <c r="A47" s="59" t="s">
        <v>35</v>
      </c>
      <c r="B47" s="40"/>
      <c r="C47" s="27"/>
      <c r="D47" s="19"/>
      <c r="E47" s="10"/>
      <c r="F47" s="10"/>
      <c r="G47" s="27"/>
      <c r="H47" s="19"/>
    </row>
    <row r="48" spans="1:8" x14ac:dyDescent="0.25">
      <c r="A48" s="59" t="s">
        <v>36</v>
      </c>
      <c r="B48" s="40"/>
      <c r="C48" s="27"/>
      <c r="D48" s="19"/>
      <c r="E48" s="10"/>
      <c r="F48" s="10"/>
      <c r="G48" s="27"/>
      <c r="H48" s="19"/>
    </row>
    <row r="49" spans="1:8" ht="15.75" thickBot="1" x14ac:dyDescent="0.3">
      <c r="A49" s="59" t="s">
        <v>37</v>
      </c>
      <c r="B49" s="40"/>
      <c r="C49" s="27"/>
      <c r="D49" s="19"/>
      <c r="E49" s="10"/>
      <c r="F49" s="10"/>
      <c r="G49" s="27"/>
      <c r="H49" s="19"/>
    </row>
    <row r="50" spans="1:8" ht="15.75" thickBot="1" x14ac:dyDescent="0.3">
      <c r="A50" s="63" t="s">
        <v>38</v>
      </c>
      <c r="B50" s="38">
        <v>350000</v>
      </c>
      <c r="C50" s="25">
        <f>(($B50*($C$6/100)/12)*$B$7)</f>
        <v>19250</v>
      </c>
      <c r="D50" s="5">
        <f>C50/30</f>
        <v>641.66666666666663</v>
      </c>
      <c r="E50" s="20">
        <f>(($B50*($E$6/100)/12)*$B$7)</f>
        <v>22458.333333333332</v>
      </c>
      <c r="F50" s="20">
        <f>E50/30</f>
        <v>748.61111111111109</v>
      </c>
      <c r="G50" s="25">
        <f>(($B50*($G$6/100)/12)*$B$7)</f>
        <v>29677.083333333336</v>
      </c>
      <c r="H50" s="5">
        <f>G50/30</f>
        <v>989.2361111111112</v>
      </c>
    </row>
    <row r="51" spans="1:8" x14ac:dyDescent="0.25">
      <c r="A51" s="59"/>
      <c r="B51" s="40"/>
      <c r="C51" s="27"/>
      <c r="D51" s="19"/>
      <c r="E51" s="10"/>
      <c r="F51" s="10"/>
      <c r="G51" s="27"/>
      <c r="H51" s="19"/>
    </row>
    <row r="52" spans="1:8" x14ac:dyDescent="0.25">
      <c r="A52" s="59"/>
      <c r="B52" s="40"/>
      <c r="C52" s="27"/>
      <c r="D52" s="19"/>
      <c r="E52" s="10"/>
      <c r="F52" s="10"/>
      <c r="G52" s="27"/>
      <c r="H52" s="19"/>
    </row>
    <row r="53" spans="1:8" x14ac:dyDescent="0.25">
      <c r="A53" s="59"/>
      <c r="B53" s="40"/>
      <c r="C53" s="27"/>
      <c r="D53" s="19"/>
      <c r="E53" s="10"/>
      <c r="F53" s="10"/>
      <c r="G53" s="27"/>
      <c r="H53" s="19"/>
    </row>
    <row r="54" spans="1:8" ht="15.75" thickBot="1" x14ac:dyDescent="0.3">
      <c r="A54" s="59"/>
      <c r="B54" s="40"/>
      <c r="C54" s="27"/>
      <c r="D54" s="19"/>
      <c r="E54" s="10"/>
      <c r="F54" s="10"/>
      <c r="G54" s="27"/>
      <c r="H54" s="19"/>
    </row>
    <row r="55" spans="1:8" ht="15.75" thickBot="1" x14ac:dyDescent="0.3">
      <c r="A55" s="63" t="s">
        <v>39</v>
      </c>
      <c r="B55" s="38">
        <v>355000</v>
      </c>
      <c r="C55" s="25">
        <f>(($B55*($C$6/100)/12)*$B$7)</f>
        <v>19525</v>
      </c>
      <c r="D55" s="5">
        <f>C55/30</f>
        <v>650.83333333333337</v>
      </c>
      <c r="E55" s="20">
        <f>(($B55*($E$6/100)/12)*$B$7)</f>
        <v>22779.166666666668</v>
      </c>
      <c r="F55" s="20">
        <f>E55/30</f>
        <v>759.30555555555554</v>
      </c>
      <c r="G55" s="25">
        <f>(($B55*($G$6/100)/12)*$B$7)</f>
        <v>30101.041666666668</v>
      </c>
      <c r="H55" s="5">
        <f>G55/30</f>
        <v>1003.3680555555555</v>
      </c>
    </row>
    <row r="56" spans="1:8" ht="21.75" customHeight="1" x14ac:dyDescent="0.25">
      <c r="A56" s="59" t="s">
        <v>40</v>
      </c>
      <c r="B56" s="40"/>
      <c r="C56" s="27"/>
      <c r="D56" s="19"/>
      <c r="E56" s="6"/>
      <c r="F56" s="22"/>
      <c r="G56" s="29"/>
      <c r="H56" s="14"/>
    </row>
    <row r="57" spans="1:8" ht="21.75" customHeight="1" thickBot="1" x14ac:dyDescent="0.3">
      <c r="A57" s="59"/>
      <c r="B57" s="40"/>
      <c r="C57" s="27"/>
      <c r="D57" s="19"/>
      <c r="E57" s="6"/>
      <c r="F57" s="22"/>
      <c r="G57" s="29"/>
      <c r="H57" s="14"/>
    </row>
    <row r="58" spans="1:8" ht="15.75" thickBot="1" x14ac:dyDescent="0.3">
      <c r="A58" s="63" t="s">
        <v>41</v>
      </c>
      <c r="B58" s="38">
        <v>360000</v>
      </c>
      <c r="C58" s="25">
        <f>(($B58*($C$6/100)/12)*$B$7)</f>
        <v>19800</v>
      </c>
      <c r="D58" s="5">
        <f>C58/30</f>
        <v>660</v>
      </c>
      <c r="E58" s="20">
        <f>(($B58*($E$6/100)/12)*$B$7)</f>
        <v>23099.999999999996</v>
      </c>
      <c r="F58" s="20">
        <f>E58/30</f>
        <v>769.99999999999989</v>
      </c>
      <c r="G58" s="25">
        <f>(($B58*($G$6/100)/12)*$B$7)</f>
        <v>30525.000000000004</v>
      </c>
      <c r="H58" s="5">
        <f>G58/30</f>
        <v>1017.5000000000001</v>
      </c>
    </row>
    <row r="59" spans="1:8" x14ac:dyDescent="0.25">
      <c r="A59" s="59"/>
      <c r="B59" s="40"/>
      <c r="C59" s="27"/>
      <c r="D59" s="19"/>
      <c r="E59" s="10"/>
      <c r="F59" s="10"/>
      <c r="G59" s="27"/>
      <c r="H59" s="19"/>
    </row>
    <row r="60" spans="1:8" ht="15.75" thickBot="1" x14ac:dyDescent="0.3">
      <c r="A60" s="59" t="s">
        <v>42</v>
      </c>
      <c r="B60" s="40"/>
      <c r="C60" s="10"/>
      <c r="D60" s="19"/>
      <c r="E60" s="10"/>
      <c r="F60" s="10"/>
      <c r="G60" s="27"/>
      <c r="H60" s="19"/>
    </row>
    <row r="61" spans="1:8" ht="15.75" thickBot="1" x14ac:dyDescent="0.3">
      <c r="A61" s="63" t="s">
        <v>43</v>
      </c>
      <c r="B61" s="38">
        <v>365000</v>
      </c>
      <c r="C61" s="25">
        <f>(($B61*($C$6/100)/12)*$B$7)</f>
        <v>20075</v>
      </c>
      <c r="D61" s="5">
        <f>C61/30</f>
        <v>669.16666666666663</v>
      </c>
      <c r="E61" s="20">
        <f>(($B61*($E$6/100)/12)*$B$7)</f>
        <v>23420.833333333332</v>
      </c>
      <c r="F61" s="20">
        <f>E61/30</f>
        <v>780.69444444444446</v>
      </c>
      <c r="G61" s="25">
        <f>(($B61*($G$6/100)/12)*$B$7)</f>
        <v>30948.958333333336</v>
      </c>
      <c r="H61" s="5">
        <f>G61/30</f>
        <v>1031.6319444444446</v>
      </c>
    </row>
    <row r="62" spans="1:8" x14ac:dyDescent="0.25">
      <c r="A62" s="59" t="s">
        <v>44</v>
      </c>
      <c r="B62" s="40"/>
      <c r="C62" s="27"/>
      <c r="D62" s="19"/>
      <c r="E62" s="10"/>
      <c r="F62" s="10"/>
      <c r="G62" s="27"/>
      <c r="H62" s="19"/>
    </row>
    <row r="63" spans="1:8" ht="15.75" thickBot="1" x14ac:dyDescent="0.3">
      <c r="A63" s="59"/>
      <c r="B63" s="40"/>
      <c r="C63" s="27"/>
      <c r="D63" s="19"/>
      <c r="E63" s="10"/>
      <c r="F63" s="10"/>
      <c r="G63" s="27"/>
      <c r="H63" s="19"/>
    </row>
    <row r="64" spans="1:8" ht="15.75" thickBot="1" x14ac:dyDescent="0.3">
      <c r="A64" s="63" t="s">
        <v>45</v>
      </c>
      <c r="B64" s="38">
        <v>370000</v>
      </c>
      <c r="C64" s="25">
        <f>(($B64*($C$6/100)/12)*$B$7)</f>
        <v>20350</v>
      </c>
      <c r="D64" s="5">
        <f>C64/30</f>
        <v>678.33333333333337</v>
      </c>
      <c r="E64" s="20">
        <f>(($B64*($E$6/100)/12)*$B$7)</f>
        <v>23741.666666666668</v>
      </c>
      <c r="F64" s="20">
        <f>E64/30</f>
        <v>791.38888888888891</v>
      </c>
      <c r="G64" s="25">
        <f>(($B64*($G$6/100)/12)*$B$7)</f>
        <v>31372.916666666668</v>
      </c>
      <c r="H64" s="5">
        <f>G64/30</f>
        <v>1045.7638888888889</v>
      </c>
    </row>
    <row r="65" spans="1:8" ht="15.75" thickBot="1" x14ac:dyDescent="0.3">
      <c r="A65" s="59" t="s">
        <v>46</v>
      </c>
      <c r="B65" s="39"/>
      <c r="C65" s="34"/>
      <c r="D65" s="11"/>
      <c r="E65" s="58"/>
      <c r="F65" s="58"/>
      <c r="G65" s="34"/>
      <c r="H65" s="11"/>
    </row>
    <row r="66" spans="1:8" ht="28.5" customHeight="1" thickBot="1" x14ac:dyDescent="0.3">
      <c r="A66" s="59" t="s">
        <v>47</v>
      </c>
      <c r="B66" s="39"/>
      <c r="C66" s="34"/>
      <c r="D66" s="11"/>
      <c r="E66" s="7"/>
      <c r="F66" s="7"/>
      <c r="G66" s="26"/>
      <c r="H66" s="8"/>
    </row>
    <row r="67" spans="1:8" ht="28.5" customHeight="1" thickBot="1" x14ac:dyDescent="0.3">
      <c r="A67" s="59" t="s">
        <v>48</v>
      </c>
      <c r="B67" s="39"/>
      <c r="C67" s="34"/>
      <c r="D67" s="11"/>
      <c r="E67" s="7"/>
      <c r="F67" s="7"/>
      <c r="G67" s="26"/>
      <c r="H67" s="8"/>
    </row>
    <row r="68" spans="1:8" ht="15.75" thickBot="1" x14ac:dyDescent="0.3">
      <c r="A68" s="63" t="s">
        <v>49</v>
      </c>
      <c r="B68" s="38">
        <v>375000</v>
      </c>
      <c r="C68" s="25">
        <f>(($B68*($C$6/100)/12)*$B$7)</f>
        <v>20625</v>
      </c>
      <c r="D68" s="5">
        <f>C68/30</f>
        <v>687.5</v>
      </c>
      <c r="E68" s="20">
        <f>(($B68*($E$6/100)/12)*$B$7)</f>
        <v>24062.500000000004</v>
      </c>
      <c r="F68" s="20">
        <f>E68/30</f>
        <v>802.08333333333348</v>
      </c>
      <c r="G68" s="25">
        <f>(($B68*($G$6/100)/12)*$B$7)</f>
        <v>31796.875000000004</v>
      </c>
      <c r="H68" s="5">
        <f>G68/30</f>
        <v>1059.8958333333335</v>
      </c>
    </row>
    <row r="69" spans="1:8" x14ac:dyDescent="0.25">
      <c r="A69" s="59"/>
      <c r="B69" s="40"/>
      <c r="C69" s="27"/>
      <c r="D69" s="19"/>
      <c r="E69" s="10"/>
      <c r="F69" s="10"/>
      <c r="G69" s="27"/>
      <c r="H69" s="19"/>
    </row>
    <row r="70" spans="1:8" ht="19.5" customHeight="1" thickBot="1" x14ac:dyDescent="0.3">
      <c r="A70" s="59"/>
      <c r="B70" s="40"/>
      <c r="C70" s="27"/>
      <c r="D70" s="19"/>
      <c r="E70" s="10"/>
      <c r="F70" s="10"/>
      <c r="G70" s="27"/>
      <c r="H70" s="19"/>
    </row>
    <row r="71" spans="1:8" ht="15.75" thickBot="1" x14ac:dyDescent="0.3">
      <c r="A71" s="63" t="s">
        <v>50</v>
      </c>
      <c r="B71" s="39">
        <v>380000</v>
      </c>
      <c r="C71" s="25">
        <f>(($B71*($C$6/100)/12)*$B$7)</f>
        <v>20900</v>
      </c>
      <c r="D71" s="5">
        <f>C71/30</f>
        <v>696.66666666666663</v>
      </c>
      <c r="E71" s="20">
        <f>(($B71*($E$6/100)/12)*$B$7)</f>
        <v>24383.333333333336</v>
      </c>
      <c r="F71" s="20">
        <f>E71/30</f>
        <v>812.77777777777783</v>
      </c>
      <c r="G71" s="25">
        <f>(($B71*($G$6/100)/12)*$B$7)</f>
        <v>32220.833333333336</v>
      </c>
      <c r="H71" s="5">
        <f>G71/30</f>
        <v>1074.0277777777778</v>
      </c>
    </row>
    <row r="72" spans="1:8" ht="24.75" customHeight="1" thickBot="1" x14ac:dyDescent="0.3">
      <c r="A72" s="59" t="s">
        <v>51</v>
      </c>
      <c r="B72" s="39"/>
      <c r="C72" s="34"/>
      <c r="D72" s="11"/>
      <c r="E72" s="7"/>
      <c r="F72" s="7"/>
      <c r="G72" s="26"/>
      <c r="H72" s="8"/>
    </row>
    <row r="73" spans="1:8" ht="24.75" customHeight="1" thickBot="1" x14ac:dyDescent="0.3">
      <c r="A73" s="59" t="s">
        <v>52</v>
      </c>
      <c r="B73" s="39"/>
      <c r="C73" s="34"/>
      <c r="D73" s="11"/>
      <c r="E73" s="7"/>
      <c r="F73" s="7"/>
      <c r="G73" s="26"/>
      <c r="H73" s="8"/>
    </row>
    <row r="74" spans="1:8" ht="15.75" thickBot="1" x14ac:dyDescent="0.3">
      <c r="A74" s="63" t="s">
        <v>53</v>
      </c>
      <c r="B74" s="39">
        <v>385000</v>
      </c>
      <c r="C74" s="25">
        <f>(($B74*($C$6/100)/12)*$B$7)</f>
        <v>21175</v>
      </c>
      <c r="D74" s="5">
        <f>C74/30</f>
        <v>705.83333333333337</v>
      </c>
      <c r="E74" s="20">
        <f>(($B74*($E$6/100)/12)*$B$7)</f>
        <v>24704.166666666668</v>
      </c>
      <c r="F74" s="20">
        <f>E74/30</f>
        <v>823.47222222222229</v>
      </c>
      <c r="G74" s="25">
        <f>(($B74*($G$6/100)/12)*$B$7)</f>
        <v>32644.791666666668</v>
      </c>
      <c r="H74" s="5">
        <f>G74/30</f>
        <v>1088.1597222222222</v>
      </c>
    </row>
    <row r="75" spans="1:8" ht="24.75" customHeight="1" thickBot="1" x14ac:dyDescent="0.3">
      <c r="A75" s="64" t="s">
        <v>54</v>
      </c>
      <c r="B75" s="39"/>
      <c r="C75" s="34"/>
      <c r="D75" s="11"/>
      <c r="E75" s="7"/>
      <c r="F75" s="7"/>
      <c r="G75" s="26"/>
      <c r="H75" s="8"/>
    </row>
    <row r="76" spans="1:8" ht="15.75" thickBot="1" x14ac:dyDescent="0.3">
      <c r="A76" s="63" t="s">
        <v>55</v>
      </c>
      <c r="B76" s="38">
        <v>390000</v>
      </c>
      <c r="C76" s="25">
        <f>(($B76*($C$6/100)/12)*$B$7)</f>
        <v>21450</v>
      </c>
      <c r="D76" s="5">
        <f>C76/30</f>
        <v>715</v>
      </c>
      <c r="E76" s="20">
        <f>(($B76*($E$6/100)/12)*$B$7)</f>
        <v>25025.000000000004</v>
      </c>
      <c r="F76" s="20">
        <f>E76/30</f>
        <v>834.16666666666674</v>
      </c>
      <c r="G76" s="25">
        <f>(($B76*($G$6/100)/12)*$B$7)</f>
        <v>33068.75</v>
      </c>
      <c r="H76" s="5">
        <f>G76/30</f>
        <v>1102.2916666666667</v>
      </c>
    </row>
    <row r="77" spans="1:8" ht="24.75" customHeight="1" thickBot="1" x14ac:dyDescent="0.3">
      <c r="A77" s="65"/>
      <c r="B77" s="39"/>
      <c r="C77" s="34"/>
      <c r="D77" s="11"/>
      <c r="E77" s="7"/>
      <c r="F77" s="7"/>
      <c r="G77" s="26"/>
      <c r="H77" s="8"/>
    </row>
    <row r="78" spans="1:8" ht="15.75" thickBot="1" x14ac:dyDescent="0.3">
      <c r="A78" s="63" t="s">
        <v>56</v>
      </c>
      <c r="B78" s="38">
        <v>395000</v>
      </c>
      <c r="C78" s="25">
        <f>(($B78*($C$6/100)/12)*$B$7)</f>
        <v>21725</v>
      </c>
      <c r="D78" s="5">
        <f>C78/30</f>
        <v>724.16666666666663</v>
      </c>
      <c r="E78" s="20">
        <f>(($B78*($E$6/100)/12)*$B$7)</f>
        <v>25345.833333333336</v>
      </c>
      <c r="F78" s="20">
        <f>E78/30</f>
        <v>844.8611111111112</v>
      </c>
      <c r="G78" s="25">
        <f>(($B78*($G$6/100)/12)*$B$7)</f>
        <v>33492.708333333336</v>
      </c>
      <c r="H78" s="5">
        <f>G78/30</f>
        <v>1116.4236111111111</v>
      </c>
    </row>
    <row r="79" spans="1:8" ht="37.5" customHeight="1" thickBot="1" x14ac:dyDescent="0.3">
      <c r="A79" s="64" t="s">
        <v>57</v>
      </c>
      <c r="B79" s="39"/>
      <c r="C79" s="34"/>
      <c r="D79" s="11"/>
      <c r="E79" s="7"/>
      <c r="F79" s="7"/>
      <c r="G79" s="26"/>
      <c r="H79" s="8"/>
    </row>
    <row r="80" spans="1:8" ht="15.75" thickBot="1" x14ac:dyDescent="0.3">
      <c r="A80" s="63" t="s">
        <v>58</v>
      </c>
      <c r="B80" s="38">
        <v>400000</v>
      </c>
      <c r="C80" s="25">
        <f>(($B80*($C$6/100)/12)*$B$7)</f>
        <v>22000</v>
      </c>
      <c r="D80" s="5">
        <f>C80/30</f>
        <v>733.33333333333337</v>
      </c>
      <c r="E80" s="20">
        <f>(($B80*($E$6/100)/12)*$B$7)</f>
        <v>25666.666666666668</v>
      </c>
      <c r="F80" s="20">
        <f>E80/30</f>
        <v>855.55555555555554</v>
      </c>
      <c r="G80" s="25">
        <f>(($B80*($G$6/100)/12)*$B$7)</f>
        <v>33916.666666666672</v>
      </c>
      <c r="H80" s="5">
        <f>G80/30</f>
        <v>1130.5555555555557</v>
      </c>
    </row>
    <row r="81" spans="1:8" ht="15.75" thickBot="1" x14ac:dyDescent="0.3">
      <c r="A81" s="59" t="s">
        <v>59</v>
      </c>
      <c r="B81" s="39"/>
      <c r="C81" s="25"/>
      <c r="D81" s="5"/>
      <c r="E81" s="20"/>
      <c r="F81" s="20"/>
      <c r="G81" s="25"/>
      <c r="H81" s="5"/>
    </row>
    <row r="82" spans="1:8" ht="20.25" customHeight="1" thickBot="1" x14ac:dyDescent="0.3">
      <c r="A82" s="59" t="s">
        <v>60</v>
      </c>
      <c r="B82" s="39"/>
      <c r="C82" s="25"/>
      <c r="D82" s="5"/>
      <c r="E82" s="20"/>
      <c r="F82" s="20"/>
      <c r="G82" s="25"/>
      <c r="H82" s="5"/>
    </row>
    <row r="83" spans="1:8" ht="15.75" thickBot="1" x14ac:dyDescent="0.3">
      <c r="A83" s="65" t="s">
        <v>61</v>
      </c>
      <c r="B83" s="39">
        <v>405000</v>
      </c>
      <c r="C83" s="25">
        <f t="shared" ref="C83:C95" si="0">(($B83*($C$6/100)/12)*$B$7)</f>
        <v>22275</v>
      </c>
      <c r="D83" s="5">
        <f t="shared" ref="D83:D85" si="1">C83/30</f>
        <v>742.5</v>
      </c>
      <c r="E83" s="20">
        <f>(($B83*($E$6/100)/12)*$B$7)</f>
        <v>25987.500000000004</v>
      </c>
      <c r="F83" s="20">
        <f t="shared" ref="F83:F85" si="2">E83/30</f>
        <v>866.25000000000011</v>
      </c>
      <c r="G83" s="25">
        <f>(($B83*($G$6/100)/12)*$B$7)</f>
        <v>34340.625</v>
      </c>
      <c r="H83" s="5">
        <f t="shared" ref="H83:H85" si="3">G83/30</f>
        <v>1144.6875</v>
      </c>
    </row>
    <row r="84" spans="1:8" ht="15.75" thickBot="1" x14ac:dyDescent="0.3">
      <c r="A84" s="65"/>
      <c r="B84" s="39"/>
      <c r="C84" s="25"/>
      <c r="D84" s="5"/>
      <c r="E84" s="20"/>
      <c r="F84" s="20"/>
      <c r="G84" s="25"/>
      <c r="H84" s="5"/>
    </row>
    <row r="85" spans="1:8" ht="15.75" thickBot="1" x14ac:dyDescent="0.3">
      <c r="A85" s="65" t="s">
        <v>62</v>
      </c>
      <c r="B85" s="39">
        <v>410000</v>
      </c>
      <c r="C85" s="25">
        <f t="shared" si="0"/>
        <v>22550.000000000004</v>
      </c>
      <c r="D85" s="5">
        <f t="shared" si="1"/>
        <v>751.66666666666674</v>
      </c>
      <c r="E85" s="20">
        <f t="shared" ref="E85:E95" si="4">(($B85*($E$6/100)/12)*$B$7)</f>
        <v>26308.333333333336</v>
      </c>
      <c r="F85" s="20">
        <f t="shared" si="2"/>
        <v>876.94444444444457</v>
      </c>
      <c r="G85" s="25">
        <f t="shared" ref="G85:G95" si="5">(($B85*($G$6/100)/12)*$B$7)</f>
        <v>34764.583333333336</v>
      </c>
      <c r="H85" s="5">
        <f t="shared" si="3"/>
        <v>1158.8194444444446</v>
      </c>
    </row>
    <row r="86" spans="1:8" ht="15.75" thickBot="1" x14ac:dyDescent="0.3">
      <c r="A86" s="59" t="s">
        <v>63</v>
      </c>
      <c r="B86" s="39"/>
      <c r="C86" s="25"/>
      <c r="D86" s="5"/>
      <c r="E86" s="20"/>
      <c r="F86" s="20"/>
      <c r="G86" s="26"/>
      <c r="H86" s="8"/>
    </row>
    <row r="87" spans="1:8" ht="15.75" thickBot="1" x14ac:dyDescent="0.3">
      <c r="A87" s="65" t="s">
        <v>64</v>
      </c>
      <c r="B87" s="39">
        <v>415000</v>
      </c>
      <c r="C87" s="25">
        <f t="shared" si="0"/>
        <v>22825.000000000004</v>
      </c>
      <c r="D87" s="5">
        <f t="shared" ref="D87" si="6">C87/30</f>
        <v>760.83333333333348</v>
      </c>
      <c r="E87" s="20">
        <f t="shared" si="4"/>
        <v>26629.166666666668</v>
      </c>
      <c r="F87" s="20">
        <f t="shared" ref="F87" si="7">E87/30</f>
        <v>887.63888888888891</v>
      </c>
      <c r="G87" s="25">
        <f t="shared" si="5"/>
        <v>35188.541666666672</v>
      </c>
      <c r="H87" s="5">
        <f t="shared" ref="H87" si="8">G87/30</f>
        <v>1172.9513888888891</v>
      </c>
    </row>
    <row r="88" spans="1:8" ht="15.75" thickBot="1" x14ac:dyDescent="0.3">
      <c r="A88" s="65"/>
      <c r="B88" s="39"/>
      <c r="C88" s="25"/>
      <c r="D88" s="5"/>
      <c r="E88" s="20"/>
      <c r="F88" s="20"/>
      <c r="G88" s="26"/>
      <c r="H88" s="8"/>
    </row>
    <row r="89" spans="1:8" ht="15.75" thickBot="1" x14ac:dyDescent="0.3">
      <c r="A89" s="65" t="s">
        <v>65</v>
      </c>
      <c r="B89" s="39">
        <v>425000</v>
      </c>
      <c r="C89" s="25">
        <f t="shared" si="0"/>
        <v>23375.000000000004</v>
      </c>
      <c r="D89" s="5">
        <f t="shared" ref="D89" si="9">C89/30</f>
        <v>779.16666666666674</v>
      </c>
      <c r="E89" s="20">
        <f t="shared" si="4"/>
        <v>27270.833333333336</v>
      </c>
      <c r="F89" s="20">
        <f t="shared" ref="F89" si="10">E89/30</f>
        <v>909.02777777777783</v>
      </c>
      <c r="G89" s="25">
        <f t="shared" si="5"/>
        <v>36036.458333333336</v>
      </c>
      <c r="H89" s="5">
        <f t="shared" ref="H89" si="11">G89/30</f>
        <v>1201.2152777777778</v>
      </c>
    </row>
    <row r="90" spans="1:8" ht="15.75" thickBot="1" x14ac:dyDescent="0.3">
      <c r="A90" s="65"/>
      <c r="B90" s="39"/>
      <c r="C90" s="25"/>
      <c r="D90" s="5"/>
      <c r="E90" s="20"/>
      <c r="F90" s="20"/>
      <c r="G90" s="26"/>
      <c r="H90" s="8"/>
    </row>
    <row r="91" spans="1:8" ht="15.75" thickBot="1" x14ac:dyDescent="0.3">
      <c r="A91" s="65" t="s">
        <v>66</v>
      </c>
      <c r="B91" s="39">
        <v>430000</v>
      </c>
      <c r="C91" s="25">
        <f t="shared" si="0"/>
        <v>23650.000000000004</v>
      </c>
      <c r="D91" s="5">
        <f t="shared" ref="D91" si="12">C91/30</f>
        <v>788.33333333333348</v>
      </c>
      <c r="E91" s="20">
        <f t="shared" si="4"/>
        <v>27591.666666666668</v>
      </c>
      <c r="F91" s="20">
        <f t="shared" ref="F91" si="13">E91/30</f>
        <v>919.72222222222229</v>
      </c>
      <c r="G91" s="25">
        <f t="shared" si="5"/>
        <v>36460.416666666672</v>
      </c>
      <c r="H91" s="5">
        <f t="shared" ref="H91" si="14">G91/30</f>
        <v>1215.3472222222224</v>
      </c>
    </row>
    <row r="92" spans="1:8" ht="15.75" thickBot="1" x14ac:dyDescent="0.3">
      <c r="A92" s="65"/>
      <c r="B92" s="39"/>
      <c r="C92" s="25"/>
      <c r="D92" s="5"/>
      <c r="E92" s="20"/>
      <c r="F92" s="20"/>
      <c r="G92" s="26"/>
      <c r="H92" s="8"/>
    </row>
    <row r="93" spans="1:8" ht="15.75" thickBot="1" x14ac:dyDescent="0.3">
      <c r="A93" s="65" t="s">
        <v>67</v>
      </c>
      <c r="B93" s="39">
        <v>440000</v>
      </c>
      <c r="C93" s="25">
        <f t="shared" si="0"/>
        <v>24200.000000000004</v>
      </c>
      <c r="D93" s="5">
        <f t="shared" ref="D93" si="15">C93/30</f>
        <v>806.66666666666674</v>
      </c>
      <c r="E93" s="20">
        <f t="shared" si="4"/>
        <v>28233.333333333336</v>
      </c>
      <c r="F93" s="20">
        <f t="shared" ref="F93" si="16">E93/30</f>
        <v>941.1111111111112</v>
      </c>
      <c r="G93" s="25">
        <f t="shared" si="5"/>
        <v>37308.333333333336</v>
      </c>
      <c r="H93" s="5">
        <f t="shared" ref="H93" si="17">G93/30</f>
        <v>1243.6111111111111</v>
      </c>
    </row>
    <row r="94" spans="1:8" ht="15.75" thickBot="1" x14ac:dyDescent="0.3">
      <c r="A94" s="65"/>
      <c r="B94" s="39"/>
      <c r="C94" s="25"/>
      <c r="D94" s="5"/>
      <c r="E94" s="20"/>
      <c r="F94" s="20"/>
      <c r="G94" s="26"/>
      <c r="H94" s="8"/>
    </row>
    <row r="95" spans="1:8" ht="15.75" thickBot="1" x14ac:dyDescent="0.3">
      <c r="A95" s="65" t="s">
        <v>68</v>
      </c>
      <c r="B95" s="39">
        <v>445000</v>
      </c>
      <c r="C95" s="25">
        <f t="shared" si="0"/>
        <v>24475.000000000004</v>
      </c>
      <c r="D95" s="5">
        <f t="shared" ref="D95" si="18">C95/30</f>
        <v>815.83333333333348</v>
      </c>
      <c r="E95" s="20">
        <f t="shared" si="4"/>
        <v>28554.166666666668</v>
      </c>
      <c r="F95" s="20">
        <f t="shared" ref="F95" si="19">E95/30</f>
        <v>951.80555555555554</v>
      </c>
      <c r="G95" s="25">
        <f t="shared" si="5"/>
        <v>37732.291666666672</v>
      </c>
      <c r="H95" s="5">
        <f t="shared" ref="H95" si="20">G95/30</f>
        <v>1257.7430555555557</v>
      </c>
    </row>
    <row r="96" spans="1:8" ht="15.75" thickBot="1" x14ac:dyDescent="0.3">
      <c r="A96" s="65"/>
      <c r="B96" s="39"/>
      <c r="C96" s="25"/>
      <c r="D96" s="5"/>
      <c r="E96" s="20"/>
      <c r="F96" s="20"/>
      <c r="G96" s="26"/>
      <c r="H96" s="8"/>
    </row>
  </sheetData>
  <mergeCells count="5">
    <mergeCell ref="A1:H1"/>
    <mergeCell ref="A3:H3"/>
    <mergeCell ref="C5:D5"/>
    <mergeCell ref="E5:F5"/>
    <mergeCell ref="G5:H5"/>
  </mergeCells>
  <pageMargins left="0.7" right="0.7" top="0.75" bottom="0.75" header="0.3" footer="0.3"/>
  <pageSetup orientation="portrait" r:id="rId1"/>
  <headerFooter>
    <oddFooter>&amp;C_x000D_&amp;1#&amp;"Calibri"&amp;10&amp;K000000 Ugradert – internt. Skal ikke videreformidles utenfor forsvarssektoren.</oddFooter>
  </headerFooter>
  <ignoredErrors>
    <ignoredError sqref="E8 E74:E80 G74:G80 G68 E68 E45 G45 E50 G50 G42 E42 E37 G37 G34 E34 G58 E58 G61 E61 E55:E56 G55:G56 E32:E33 G32:G33 G22:G24 E22:E24 E66 G66 G8 E12:E13 G11:G13 G28:G30 E28:E30 E26 G26 E18:E20 G18:G20 G15:G16 E15:E16 G64 E64 G71:G72 E71:E7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4"/>
  <sheetViews>
    <sheetView showGridLines="0" tabSelected="1" workbookViewId="0">
      <selection sqref="A1:E1"/>
    </sheetView>
  </sheetViews>
  <sheetFormatPr baseColWidth="10" defaultColWidth="11.42578125" defaultRowHeight="15" x14ac:dyDescent="0.25"/>
  <cols>
    <col min="1" max="1" width="20.42578125" customWidth="1"/>
    <col min="2" max="2" width="20" customWidth="1"/>
    <col min="3" max="5" width="26.28515625" customWidth="1"/>
  </cols>
  <sheetData>
    <row r="1" spans="1:5" ht="27.75" x14ac:dyDescent="0.25">
      <c r="A1" s="66" t="s">
        <v>69</v>
      </c>
      <c r="B1" s="66"/>
      <c r="C1" s="66"/>
      <c r="D1" s="66"/>
      <c r="E1" s="66"/>
    </row>
    <row r="2" spans="1:5" ht="27.75" x14ac:dyDescent="0.25">
      <c r="A2" s="4"/>
      <c r="B2" s="1"/>
      <c r="C2" s="2"/>
      <c r="D2" s="2"/>
      <c r="E2" s="2"/>
    </row>
    <row r="3" spans="1:5" ht="30" customHeight="1" x14ac:dyDescent="0.25">
      <c r="A3" s="67" t="s">
        <v>0</v>
      </c>
      <c r="B3" s="67"/>
      <c r="C3" s="67"/>
      <c r="D3" s="67"/>
      <c r="E3" s="67"/>
    </row>
    <row r="4" spans="1:5" ht="15.75" thickBot="1" x14ac:dyDescent="0.3">
      <c r="B4" s="1"/>
      <c r="C4" s="2"/>
      <c r="D4" s="2"/>
      <c r="E4" s="2"/>
    </row>
    <row r="5" spans="1:5" ht="120.75" thickBot="1" x14ac:dyDescent="0.3">
      <c r="A5" s="3" t="s">
        <v>1</v>
      </c>
      <c r="B5" s="55" t="s">
        <v>2</v>
      </c>
      <c r="C5" s="55" t="s">
        <v>3</v>
      </c>
      <c r="D5" s="56" t="s">
        <v>4</v>
      </c>
      <c r="E5" s="55" t="s">
        <v>5</v>
      </c>
    </row>
    <row r="6" spans="1:5" x14ac:dyDescent="0.25">
      <c r="A6" s="15" t="s">
        <v>6</v>
      </c>
      <c r="B6" s="36"/>
      <c r="C6" s="52">
        <v>120</v>
      </c>
      <c r="D6" s="16">
        <v>140</v>
      </c>
      <c r="E6" s="41">
        <v>185</v>
      </c>
    </row>
    <row r="7" spans="1:5" ht="15.75" thickBot="1" x14ac:dyDescent="0.3">
      <c r="A7" s="9" t="s">
        <v>7</v>
      </c>
      <c r="B7" s="37">
        <v>0.55000000000000004</v>
      </c>
      <c r="C7" s="53" t="s">
        <v>8</v>
      </c>
      <c r="D7" s="21" t="s">
        <v>8</v>
      </c>
      <c r="E7" s="42" t="s">
        <v>8</v>
      </c>
    </row>
    <row r="8" spans="1:5" ht="15.75" thickBot="1" x14ac:dyDescent="0.3">
      <c r="A8" s="48" t="s">
        <v>10</v>
      </c>
      <c r="B8" s="38">
        <f>'Med dagsats'!B8</f>
        <v>265000</v>
      </c>
      <c r="C8" s="43">
        <f>(($B8*($C$6/100)/12)*$B$7)</f>
        <v>14575.000000000002</v>
      </c>
      <c r="D8" s="20">
        <f>(($B8*($D$6/100)/12)*$B$7)</f>
        <v>17004.166666666668</v>
      </c>
      <c r="E8" s="43">
        <f>(($B8*($E$6/100)/12)*$B$7)</f>
        <v>22469.791666666668</v>
      </c>
    </row>
    <row r="9" spans="1:5" ht="23.25" customHeight="1" thickBot="1" x14ac:dyDescent="0.3">
      <c r="A9" s="49"/>
      <c r="B9" s="39"/>
      <c r="C9" s="54"/>
      <c r="D9" s="7"/>
      <c r="E9" s="44"/>
    </row>
    <row r="10" spans="1:5" ht="15.75" thickBot="1" x14ac:dyDescent="0.3">
      <c r="A10" s="48" t="s">
        <v>12</v>
      </c>
      <c r="B10" s="38">
        <f>'Med dagsats'!B12</f>
        <v>280000</v>
      </c>
      <c r="C10" s="43">
        <f>(($B10*($C$6/100)/12)*$B$7)</f>
        <v>15400.000000000002</v>
      </c>
      <c r="D10" s="20">
        <f>(($B10*($D$6/100)/12)*$B$7)</f>
        <v>17966.666666666668</v>
      </c>
      <c r="E10" s="43">
        <f>(($B10*($E$6/100)/12)*$B$7)</f>
        <v>23741.666666666668</v>
      </c>
    </row>
    <row r="11" spans="1:5" ht="20.25" customHeight="1" thickBot="1" x14ac:dyDescent="0.3">
      <c r="A11" s="50"/>
      <c r="B11" s="39"/>
      <c r="C11" s="54"/>
      <c r="D11" s="7"/>
      <c r="E11" s="44"/>
    </row>
    <row r="12" spans="1:5" ht="15.75" thickBot="1" x14ac:dyDescent="0.3">
      <c r="A12" s="48" t="s">
        <v>14</v>
      </c>
      <c r="B12" s="38">
        <f>'Med dagsats'!B15</f>
        <v>285000</v>
      </c>
      <c r="C12" s="43">
        <f>(($B12*($C$6/100)/12)*$B$7)</f>
        <v>15675.000000000002</v>
      </c>
      <c r="D12" s="20">
        <f>(($B12*($D$6/100)/12)*$B$7)</f>
        <v>18287.5</v>
      </c>
      <c r="E12" s="43">
        <f>(($B12*($E$6/100)/12)*$B$7)</f>
        <v>24165.625000000004</v>
      </c>
    </row>
    <row r="13" spans="1:5" ht="24.75" customHeight="1" thickBot="1" x14ac:dyDescent="0.3">
      <c r="A13" s="49" t="s">
        <v>18</v>
      </c>
      <c r="B13" s="40"/>
      <c r="C13" s="45"/>
      <c r="D13" s="10"/>
      <c r="E13" s="45"/>
    </row>
    <row r="14" spans="1:5" ht="15.75" thickBot="1" x14ac:dyDescent="0.3">
      <c r="A14" s="48" t="s">
        <v>17</v>
      </c>
      <c r="B14" s="38">
        <f>'Med dagsats'!B18</f>
        <v>300000</v>
      </c>
      <c r="C14" s="43">
        <f>(($B14*($C$6/100)/12)*$B$7)</f>
        <v>16500</v>
      </c>
      <c r="D14" s="20">
        <f>(($B14*($D$6/100)/12)*$B$7)</f>
        <v>19250</v>
      </c>
      <c r="E14" s="43">
        <f>(($B14*($E$6/100)/12)*$B$7)</f>
        <v>25437.500000000004</v>
      </c>
    </row>
    <row r="15" spans="1:5" ht="23.25" customHeight="1" thickBot="1" x14ac:dyDescent="0.3">
      <c r="A15" s="49" t="s">
        <v>18</v>
      </c>
      <c r="B15" s="39"/>
      <c r="C15" s="54"/>
      <c r="D15" s="7"/>
      <c r="E15" s="44"/>
    </row>
    <row r="16" spans="1:5" ht="15.75" thickBot="1" x14ac:dyDescent="0.3">
      <c r="A16" s="48" t="s">
        <v>19</v>
      </c>
      <c r="B16" s="38">
        <f>'Med dagsats'!B20</f>
        <v>305000</v>
      </c>
      <c r="C16" s="43">
        <f>(($B16*($C$6/100)/12)*$B$7)</f>
        <v>16775</v>
      </c>
      <c r="D16" s="20">
        <f>(($B16*($D$6/100)/12)*$B$7)</f>
        <v>19570.833333333336</v>
      </c>
      <c r="E16" s="43">
        <f>(($B16*($E$6/100)/12)*$B$7)</f>
        <v>25861.458333333336</v>
      </c>
    </row>
    <row r="17" spans="1:5" ht="26.25" customHeight="1" thickBot="1" x14ac:dyDescent="0.3">
      <c r="A17" s="50"/>
      <c r="B17" s="39"/>
      <c r="C17" s="54"/>
      <c r="D17" s="7"/>
      <c r="E17" s="44"/>
    </row>
    <row r="18" spans="1:5" ht="15.75" thickBot="1" x14ac:dyDescent="0.3">
      <c r="A18" s="48" t="s">
        <v>20</v>
      </c>
      <c r="B18" s="38">
        <f>'Med dagsats'!B23</f>
        <v>310000</v>
      </c>
      <c r="C18" s="43">
        <f>(($B18*($C$6/100)/12)*$B$7)</f>
        <v>17050</v>
      </c>
      <c r="D18" s="20">
        <f>(($B18*($D$6/100)/12)*$B$7)</f>
        <v>19891.666666666668</v>
      </c>
      <c r="E18" s="43">
        <f>(($B18*($E$6/100)/12)*$B$7)</f>
        <v>26285.416666666668</v>
      </c>
    </row>
    <row r="19" spans="1:5" ht="24.75" customHeight="1" thickBot="1" x14ac:dyDescent="0.3">
      <c r="A19" s="50" t="s">
        <v>18</v>
      </c>
      <c r="B19" s="38"/>
      <c r="C19" s="43"/>
      <c r="D19" s="12"/>
      <c r="E19" s="46"/>
    </row>
    <row r="20" spans="1:5" ht="15.75" thickBot="1" x14ac:dyDescent="0.3">
      <c r="A20" s="48" t="s">
        <v>23</v>
      </c>
      <c r="B20" s="38">
        <f>'Med dagsats'!B26</f>
        <v>315000</v>
      </c>
      <c r="C20" s="43">
        <f>(($B20*($C$6/100)/12)*$B$7)</f>
        <v>17325</v>
      </c>
      <c r="D20" s="20">
        <f>(($B20*($D$6/100)/12)*$B$7)</f>
        <v>20212.5</v>
      </c>
      <c r="E20" s="43">
        <f>(($B20*($E$6/100)/12)*$B$7)</f>
        <v>26709.375000000004</v>
      </c>
    </row>
    <row r="21" spans="1:5" ht="24" customHeight="1" thickBot="1" x14ac:dyDescent="0.3">
      <c r="A21" s="50"/>
      <c r="B21" s="39"/>
      <c r="C21" s="54"/>
      <c r="D21" s="7"/>
      <c r="E21" s="44"/>
    </row>
    <row r="22" spans="1:5" ht="15.75" thickBot="1" x14ac:dyDescent="0.3">
      <c r="A22" s="48" t="s">
        <v>26</v>
      </c>
      <c r="B22" s="38">
        <f>'Med dagsats'!B29</f>
        <v>320000</v>
      </c>
      <c r="C22" s="43">
        <f>(($B22*($C$6/100)/12)*$B$7)</f>
        <v>17600</v>
      </c>
      <c r="D22" s="20">
        <f>(($B22*($D$6/100)/12)*$B$7)</f>
        <v>20533.333333333336</v>
      </c>
      <c r="E22" s="43">
        <f>(($B22*($E$6/100)/12)*$B$7)</f>
        <v>27133.333333333336</v>
      </c>
    </row>
    <row r="23" spans="1:5" ht="27.75" customHeight="1" thickBot="1" x14ac:dyDescent="0.3">
      <c r="A23" s="48"/>
      <c r="B23" s="39"/>
      <c r="C23" s="54"/>
      <c r="D23" s="7"/>
      <c r="E23" s="44"/>
    </row>
    <row r="24" spans="1:5" ht="15.75" thickBot="1" x14ac:dyDescent="0.3">
      <c r="A24" s="48" t="s">
        <v>28</v>
      </c>
      <c r="B24" s="38">
        <f>'Med dagsats'!B32</f>
        <v>325000</v>
      </c>
      <c r="C24" s="43">
        <f>(($B24*($C$6/100)/12)*$B$7)</f>
        <v>17875</v>
      </c>
      <c r="D24" s="20">
        <f>(($B24*($D$6/100)/12)*$B$7)</f>
        <v>20854.166666666668</v>
      </c>
      <c r="E24" s="43">
        <f>(($B24*($E$6/100)/12)*$B$7)</f>
        <v>27557.291666666668</v>
      </c>
    </row>
    <row r="25" spans="1:5" ht="25.5" customHeight="1" thickBot="1" x14ac:dyDescent="0.3">
      <c r="A25" s="49"/>
      <c r="B25" s="39"/>
      <c r="C25" s="54"/>
      <c r="D25" s="7"/>
      <c r="E25" s="44"/>
    </row>
    <row r="26" spans="1:5" ht="15.75" thickBot="1" x14ac:dyDescent="0.3">
      <c r="A26" s="48" t="s">
        <v>29</v>
      </c>
      <c r="B26" s="38">
        <f>'Med dagsats'!B34</f>
        <v>330000</v>
      </c>
      <c r="C26" s="43">
        <f>(($B26*($C$6/100)/12)*$B$7)</f>
        <v>18150</v>
      </c>
      <c r="D26" s="20">
        <f>(($B26*($D$6/100)/12)*$B$7)</f>
        <v>21174.999999999996</v>
      </c>
      <c r="E26" s="43">
        <f>(($B26*($E$6/100)/12)*$B$7)</f>
        <v>27981.250000000004</v>
      </c>
    </row>
    <row r="27" spans="1:5" ht="15.75" thickBot="1" x14ac:dyDescent="0.3">
      <c r="A27" s="49"/>
      <c r="B27" s="38"/>
      <c r="C27" s="43"/>
      <c r="D27" s="20"/>
      <c r="E27" s="43"/>
    </row>
    <row r="28" spans="1:5" ht="33.75" customHeight="1" thickBot="1" x14ac:dyDescent="0.3">
      <c r="A28" s="49"/>
      <c r="B28" s="38"/>
      <c r="C28" s="43"/>
      <c r="D28" s="12"/>
      <c r="E28" s="46"/>
    </row>
    <row r="29" spans="1:5" ht="15.75" thickBot="1" x14ac:dyDescent="0.3">
      <c r="A29" s="48" t="s">
        <v>30</v>
      </c>
      <c r="B29" s="38">
        <f>'Med dagsats'!B37</f>
        <v>335000</v>
      </c>
      <c r="C29" s="43">
        <f>(($B29*($C$6/100)/12)*$B$7)</f>
        <v>18425</v>
      </c>
      <c r="D29" s="20">
        <f>(($B29*($D$6/100)/12)*$B$7)</f>
        <v>21495.833333333332</v>
      </c>
      <c r="E29" s="43">
        <f>(($B29*($E$6/100)/12)*$B$7)</f>
        <v>28405.208333333336</v>
      </c>
    </row>
    <row r="30" spans="1:5" x14ac:dyDescent="0.25">
      <c r="A30" s="49"/>
      <c r="B30" s="40"/>
      <c r="C30" s="45"/>
      <c r="D30" s="10"/>
      <c r="E30" s="45"/>
    </row>
    <row r="31" spans="1:5" x14ac:dyDescent="0.25">
      <c r="A31" s="49"/>
      <c r="B31" s="40"/>
      <c r="C31" s="45"/>
      <c r="D31" s="10"/>
      <c r="E31" s="45"/>
    </row>
    <row r="32" spans="1:5" ht="24" customHeight="1" thickBot="1" x14ac:dyDescent="0.3">
      <c r="A32" s="49"/>
      <c r="B32" s="40"/>
      <c r="C32" s="45"/>
      <c r="D32" s="6"/>
      <c r="E32" s="47"/>
    </row>
    <row r="33" spans="1:5" ht="15.75" thickBot="1" x14ac:dyDescent="0.3">
      <c r="A33" s="48" t="s">
        <v>32</v>
      </c>
      <c r="B33" s="38">
        <f>'Med dagsats'!B42</f>
        <v>340000</v>
      </c>
      <c r="C33" s="43">
        <f>(($B33*($C$6/100)/12)*$B$7)</f>
        <v>18700</v>
      </c>
      <c r="D33" s="20">
        <f>(($B33*($D$6/100)/12)*$B$7)</f>
        <v>21816.666666666668</v>
      </c>
      <c r="E33" s="43">
        <f>(($B33*($E$6/100)/12)*$B$7)</f>
        <v>28829.166666666668</v>
      </c>
    </row>
    <row r="34" spans="1:5" x14ac:dyDescent="0.25">
      <c r="A34" s="49"/>
      <c r="B34" s="40"/>
      <c r="C34" s="45"/>
      <c r="D34" s="10"/>
      <c r="E34" s="45"/>
    </row>
    <row r="35" spans="1:5" ht="32.25" customHeight="1" thickBot="1" x14ac:dyDescent="0.3">
      <c r="A35" s="49"/>
      <c r="B35" s="40"/>
      <c r="C35" s="45"/>
      <c r="D35" s="6"/>
      <c r="E35" s="47"/>
    </row>
    <row r="36" spans="1:5" ht="15.75" thickBot="1" x14ac:dyDescent="0.3">
      <c r="A36" s="48" t="s">
        <v>33</v>
      </c>
      <c r="B36" s="38">
        <f>'Med dagsats'!B45</f>
        <v>345000</v>
      </c>
      <c r="C36" s="43">
        <f>(($B36*($C$6/100)/12)*$B$7)</f>
        <v>18975</v>
      </c>
      <c r="D36" s="20">
        <f>(($B36*($D$6/100)/12)*$B$7)</f>
        <v>22137.499999999996</v>
      </c>
      <c r="E36" s="43">
        <f>(($B36*($E$6/100)/12)*$B$7)</f>
        <v>29253.125000000004</v>
      </c>
    </row>
    <row r="37" spans="1:5" ht="15.75" thickBot="1" x14ac:dyDescent="0.3">
      <c r="A37" s="49" t="s">
        <v>18</v>
      </c>
      <c r="B37" s="40"/>
      <c r="C37" s="45"/>
      <c r="D37" s="10"/>
      <c r="E37" s="45"/>
    </row>
    <row r="38" spans="1:5" ht="15.75" thickBot="1" x14ac:dyDescent="0.3">
      <c r="A38" s="48" t="s">
        <v>38</v>
      </c>
      <c r="B38" s="38">
        <f>'Med dagsats'!B50</f>
        <v>350000</v>
      </c>
      <c r="C38" s="43">
        <f>(($B38*($C$6/100)/12)*$B$7)</f>
        <v>19250</v>
      </c>
      <c r="D38" s="20">
        <f>(($B38*($D$6/100)/12)*$B$7)</f>
        <v>22458.333333333332</v>
      </c>
      <c r="E38" s="43">
        <f>(($B38*($E$6/100)/12)*$B$7)</f>
        <v>29677.083333333336</v>
      </c>
    </row>
    <row r="39" spans="1:5" ht="15.75" thickBot="1" x14ac:dyDescent="0.3">
      <c r="A39" s="49" t="s">
        <v>18</v>
      </c>
      <c r="B39" s="40"/>
      <c r="C39" s="45"/>
      <c r="D39" s="10"/>
      <c r="E39" s="45"/>
    </row>
    <row r="40" spans="1:5" ht="15.75" thickBot="1" x14ac:dyDescent="0.3">
      <c r="A40" s="48" t="s">
        <v>39</v>
      </c>
      <c r="B40" s="38">
        <f>'Med dagsats'!B55</f>
        <v>355000</v>
      </c>
      <c r="C40" s="43">
        <f>(($B40*($C$6/100)/12)*$B$7)</f>
        <v>19525</v>
      </c>
      <c r="D40" s="20">
        <f>(($B40*($D$6/100)/12)*$B$7)</f>
        <v>22779.166666666668</v>
      </c>
      <c r="E40" s="43">
        <f>(($B40*($E$6/100)/12)*$B$7)</f>
        <v>30101.041666666668</v>
      </c>
    </row>
    <row r="41" spans="1:5" ht="21.75" customHeight="1" thickBot="1" x14ac:dyDescent="0.3">
      <c r="A41" s="49" t="s">
        <v>18</v>
      </c>
      <c r="B41" s="40"/>
      <c r="C41" s="45"/>
      <c r="D41" s="6"/>
      <c r="E41" s="47"/>
    </row>
    <row r="42" spans="1:5" ht="15.75" thickBot="1" x14ac:dyDescent="0.3">
      <c r="A42" s="48" t="s">
        <v>41</v>
      </c>
      <c r="B42" s="38">
        <f>'Med dagsats'!B58</f>
        <v>360000</v>
      </c>
      <c r="C42" s="43">
        <f>(($B42*($C$6/100)/12)*$B$7)</f>
        <v>19800</v>
      </c>
      <c r="D42" s="20">
        <f>(($B42*($D$6/100)/12)*$B$7)</f>
        <v>23099.999999999996</v>
      </c>
      <c r="E42" s="43">
        <f>(($B42*($E$6/100)/12)*$B$7)</f>
        <v>30525.000000000004</v>
      </c>
    </row>
    <row r="43" spans="1:5" ht="24" customHeight="1" thickBot="1" x14ac:dyDescent="0.3">
      <c r="A43" s="49"/>
      <c r="B43" s="39"/>
      <c r="C43" s="45"/>
      <c r="D43" s="6"/>
      <c r="E43" s="47"/>
    </row>
    <row r="44" spans="1:5" ht="15.75" thickBot="1" x14ac:dyDescent="0.3">
      <c r="A44" s="48" t="s">
        <v>43</v>
      </c>
      <c r="B44" s="38">
        <f>'Med dagsats'!B61</f>
        <v>365000</v>
      </c>
      <c r="C44" s="43">
        <f>(($B44*($C$6/100)/12)*$B$7)</f>
        <v>20075</v>
      </c>
      <c r="D44" s="20">
        <f>(($B44*($D$6/100)/12)*$B$7)</f>
        <v>23420.833333333332</v>
      </c>
      <c r="E44" s="43">
        <f>(($B44*($E$6/100)/12)*$B$7)</f>
        <v>30948.958333333336</v>
      </c>
    </row>
    <row r="45" spans="1:5" x14ac:dyDescent="0.25">
      <c r="A45" s="49"/>
      <c r="B45" s="40"/>
      <c r="C45" s="45"/>
      <c r="D45" s="10"/>
      <c r="E45" s="45"/>
    </row>
    <row r="46" spans="1:5" ht="30" customHeight="1" thickBot="1" x14ac:dyDescent="0.3">
      <c r="A46" s="49"/>
      <c r="B46" s="40"/>
      <c r="C46" s="45"/>
      <c r="D46" s="6"/>
      <c r="E46" s="47"/>
    </row>
    <row r="47" spans="1:5" ht="15.75" thickBot="1" x14ac:dyDescent="0.3">
      <c r="A47" s="48" t="s">
        <v>45</v>
      </c>
      <c r="B47" s="38">
        <f>'Med dagsats'!B64</f>
        <v>370000</v>
      </c>
      <c r="C47" s="43">
        <f>(($B47*($C$6/100)/12)*$B$7)</f>
        <v>20350</v>
      </c>
      <c r="D47" s="20">
        <f>(($B47*($D$6/100)/12)*$B$7)</f>
        <v>23741.666666666668</v>
      </c>
      <c r="E47" s="43">
        <f>(($B47*($E$6/100)/12)*$B$7)</f>
        <v>31372.916666666668</v>
      </c>
    </row>
    <row r="48" spans="1:5" ht="28.5" customHeight="1" thickBot="1" x14ac:dyDescent="0.3">
      <c r="A48" s="50"/>
      <c r="B48" s="39"/>
      <c r="C48" s="54"/>
      <c r="D48" s="7"/>
      <c r="E48" s="44"/>
    </row>
    <row r="49" spans="1:5" ht="15.75" thickBot="1" x14ac:dyDescent="0.3">
      <c r="A49" s="48" t="s">
        <v>49</v>
      </c>
      <c r="B49" s="38">
        <f>'Med dagsats'!B68</f>
        <v>375000</v>
      </c>
      <c r="C49" s="43">
        <f>(($B49*($C$6/100)/12)*$B$7)</f>
        <v>20625</v>
      </c>
      <c r="D49" s="20">
        <f>(($B49*($D$6/100)/12)*$B$7)</f>
        <v>24062.500000000004</v>
      </c>
      <c r="E49" s="43">
        <f>(($B49*($E$6/100)/12)*$B$7)</f>
        <v>31796.875000000004</v>
      </c>
    </row>
    <row r="50" spans="1:5" ht="19.5" customHeight="1" thickBot="1" x14ac:dyDescent="0.3">
      <c r="A50" s="49" t="s">
        <v>18</v>
      </c>
      <c r="B50" s="40"/>
      <c r="C50" s="45"/>
      <c r="D50" s="10"/>
      <c r="E50" s="45"/>
    </row>
    <row r="51" spans="1:5" ht="15.75" thickBot="1" x14ac:dyDescent="0.3">
      <c r="A51" s="48" t="s">
        <v>50</v>
      </c>
      <c r="B51" s="38">
        <f>'Med dagsats'!B71</f>
        <v>380000</v>
      </c>
      <c r="C51" s="43">
        <f>(($B51*($C$6/100)/12)*$B$7)</f>
        <v>20900</v>
      </c>
      <c r="D51" s="20">
        <f>(($B51*($D$6/100)/12)*$B$7)</f>
        <v>24383.333333333336</v>
      </c>
      <c r="E51" s="43">
        <f>(($B51*($E$6/100)/12)*$B$7)</f>
        <v>32220.833333333336</v>
      </c>
    </row>
    <row r="52" spans="1:5" ht="24.75" customHeight="1" thickBot="1" x14ac:dyDescent="0.3">
      <c r="A52" s="50"/>
      <c r="B52" s="39"/>
      <c r="C52" s="54"/>
      <c r="D52" s="7"/>
      <c r="E52" s="44"/>
    </row>
    <row r="53" spans="1:5" ht="15.75" thickBot="1" x14ac:dyDescent="0.3">
      <c r="A53" s="48" t="s">
        <v>53</v>
      </c>
      <c r="B53" s="38">
        <f>'Med dagsats'!B74</f>
        <v>385000</v>
      </c>
      <c r="C53" s="43">
        <f>(($B53*($C$6/100)/12)*$B$7)</f>
        <v>21175</v>
      </c>
      <c r="D53" s="20">
        <f>(($B53*($D$6/100)/12)*$B$7)</f>
        <v>24704.166666666668</v>
      </c>
      <c r="E53" s="43">
        <f>(($B53*($E$6/100)/12)*$B$7)</f>
        <v>32644.791666666668</v>
      </c>
    </row>
    <row r="54" spans="1:5" ht="24.75" customHeight="1" thickBot="1" x14ac:dyDescent="0.3">
      <c r="A54" s="51" t="s">
        <v>18</v>
      </c>
      <c r="B54" s="39"/>
      <c r="C54" s="54"/>
      <c r="D54" s="7"/>
      <c r="E54" s="44"/>
    </row>
    <row r="55" spans="1:5" ht="15.75" thickBot="1" x14ac:dyDescent="0.3">
      <c r="A55" s="48" t="s">
        <v>55</v>
      </c>
      <c r="B55" s="38">
        <f>'Med dagsats'!B76</f>
        <v>390000</v>
      </c>
      <c r="C55" s="43">
        <f>(($B55*($C$6/100)/12)*$B$7)</f>
        <v>21450</v>
      </c>
      <c r="D55" s="20">
        <f>(($B55*($D$6/100)/12)*$B$7)</f>
        <v>25025.000000000004</v>
      </c>
      <c r="E55" s="43">
        <f>(($B55*($E$6/100)/12)*$B$7)</f>
        <v>33068.75</v>
      </c>
    </row>
    <row r="56" spans="1:5" ht="24.75" customHeight="1" thickBot="1" x14ac:dyDescent="0.3">
      <c r="A56" s="50"/>
      <c r="B56" s="39"/>
      <c r="C56" s="54"/>
      <c r="D56" s="7"/>
      <c r="E56" s="44"/>
    </row>
    <row r="57" spans="1:5" ht="15.75" thickBot="1" x14ac:dyDescent="0.3">
      <c r="A57" s="48" t="s">
        <v>56</v>
      </c>
      <c r="B57" s="38">
        <f>'Med dagsats'!B78</f>
        <v>395000</v>
      </c>
      <c r="C57" s="43">
        <f>(($B57*($C$6/100)/12)*$B$7)</f>
        <v>21725</v>
      </c>
      <c r="D57" s="20">
        <f>(($B57*($D$6/100)/12)*$B$7)</f>
        <v>25345.833333333336</v>
      </c>
      <c r="E57" s="43">
        <f>(($B57*($E$6/100)/12)*$B$7)</f>
        <v>33492.708333333336</v>
      </c>
    </row>
    <row r="58" spans="1:5" ht="24.75" customHeight="1" thickBot="1" x14ac:dyDescent="0.3">
      <c r="A58" s="51" t="s">
        <v>18</v>
      </c>
      <c r="B58" s="39"/>
      <c r="C58" s="54"/>
      <c r="D58" s="7"/>
      <c r="E58" s="44"/>
    </row>
    <row r="59" spans="1:5" ht="15.75" thickBot="1" x14ac:dyDescent="0.3">
      <c r="A59" s="48" t="s">
        <v>58</v>
      </c>
      <c r="B59" s="38">
        <f>'Med dagsats'!B80</f>
        <v>400000</v>
      </c>
      <c r="C59" s="43">
        <f>(($B59*($C$6/100)/12)*$B$7)</f>
        <v>22000</v>
      </c>
      <c r="D59" s="20">
        <f>(($B59*($D$6/100)/12)*$B$7)</f>
        <v>25666.666666666668</v>
      </c>
      <c r="E59" s="43">
        <f>(($B59*($E$6/100)/12)*$B$7)</f>
        <v>33916.666666666672</v>
      </c>
    </row>
    <row r="60" spans="1:5" ht="20.25" customHeight="1" thickBot="1" x14ac:dyDescent="0.3">
      <c r="A60" s="50" t="s">
        <v>18</v>
      </c>
      <c r="B60" s="39"/>
      <c r="C60" s="54"/>
      <c r="D60" s="7"/>
      <c r="E60" s="44"/>
    </row>
    <row r="61" spans="1:5" ht="15.75" thickBot="1" x14ac:dyDescent="0.3">
      <c r="A61" s="48" t="s">
        <v>61</v>
      </c>
      <c r="B61" s="38">
        <f>'Med dagsats'!B83</f>
        <v>405000</v>
      </c>
      <c r="C61" s="43">
        <f>(($B61*($C$6/100)/12)*$B$7)</f>
        <v>22275</v>
      </c>
      <c r="D61" s="20">
        <f>(($B61*($D$6/100)/12)*$B$7)</f>
        <v>25987.500000000004</v>
      </c>
      <c r="E61" s="43">
        <f>(($B61*($E$6/100)/12)*$B$7)</f>
        <v>34340.625</v>
      </c>
    </row>
    <row r="62" spans="1:5" ht="25.5" customHeight="1" thickBot="1" x14ac:dyDescent="0.3">
      <c r="A62" s="49" t="s">
        <v>18</v>
      </c>
      <c r="B62" s="39"/>
      <c r="C62" s="54"/>
      <c r="D62" s="7"/>
      <c r="E62" s="44"/>
    </row>
    <row r="63" spans="1:5" ht="15.75" thickBot="1" x14ac:dyDescent="0.3">
      <c r="A63" s="48" t="s">
        <v>62</v>
      </c>
      <c r="B63" s="38">
        <f>'Med dagsats'!B85</f>
        <v>410000</v>
      </c>
      <c r="C63" s="43">
        <f>(($B63*($C$6/100)/12)*$B$7)</f>
        <v>22550.000000000004</v>
      </c>
      <c r="D63" s="20">
        <f>(($B63*($D$6/100)/12)*$B$7)</f>
        <v>26308.333333333336</v>
      </c>
      <c r="E63" s="43">
        <f>(($B63*($E$6/100)/12)*$B$7)</f>
        <v>34764.583333333336</v>
      </c>
    </row>
    <row r="64" spans="1:5" ht="27" customHeight="1" thickBot="1" x14ac:dyDescent="0.3">
      <c r="A64" s="50" t="s">
        <v>18</v>
      </c>
      <c r="B64" s="39"/>
      <c r="C64" s="54"/>
      <c r="D64" s="7"/>
      <c r="E64" s="44"/>
    </row>
    <row r="65" spans="1:5" ht="15.75" thickBot="1" x14ac:dyDescent="0.3">
      <c r="A65" s="48" t="s">
        <v>64</v>
      </c>
      <c r="B65" s="38">
        <f>'Med dagsats'!B87</f>
        <v>415000</v>
      </c>
      <c r="C65" s="43">
        <f>(($B65*($C$6/100)/12)*$B$7)</f>
        <v>22825.000000000004</v>
      </c>
      <c r="D65" s="20">
        <f>(($B65*($D$6/100)/12)*$B$7)</f>
        <v>26629.166666666668</v>
      </c>
      <c r="E65" s="43">
        <f>(($B65*($E$6/100)/12)*$B$7)</f>
        <v>35188.541666666672</v>
      </c>
    </row>
    <row r="66" spans="1:5" ht="15.75" thickBot="1" x14ac:dyDescent="0.3">
      <c r="A66" s="50" t="s">
        <v>18</v>
      </c>
      <c r="B66" s="39"/>
      <c r="C66" s="54"/>
      <c r="D66" s="7"/>
      <c r="E66" s="44"/>
    </row>
    <row r="67" spans="1:5" ht="15.75" thickBot="1" x14ac:dyDescent="0.3">
      <c r="A67" s="48" t="s">
        <v>65</v>
      </c>
      <c r="B67" s="38">
        <f>'Med dagsats'!B89</f>
        <v>425000</v>
      </c>
      <c r="C67" s="43">
        <f>(($B67*($C$6/100)/12)*$B$7)</f>
        <v>23375.000000000004</v>
      </c>
      <c r="D67" s="20">
        <f>(($B67*($D$6/100)/12)*$B$7)</f>
        <v>27270.833333333336</v>
      </c>
      <c r="E67" s="43">
        <f>(($B67*($E$6/100)/12)*$B$7)</f>
        <v>36036.458333333336</v>
      </c>
    </row>
    <row r="68" spans="1:5" ht="15.75" thickBot="1" x14ac:dyDescent="0.3">
      <c r="A68" s="50" t="s">
        <v>18</v>
      </c>
      <c r="B68" s="39"/>
      <c r="C68" s="54"/>
      <c r="D68" s="7"/>
      <c r="E68" s="44"/>
    </row>
    <row r="69" spans="1:5" ht="15.75" thickBot="1" x14ac:dyDescent="0.3">
      <c r="A69" s="48" t="s">
        <v>66</v>
      </c>
      <c r="B69" s="38">
        <f>'Med dagsats'!B91</f>
        <v>430000</v>
      </c>
      <c r="C69" s="43">
        <f>(($B69*($C$6/100)/12)*$B$7)</f>
        <v>23650.000000000004</v>
      </c>
      <c r="D69" s="20">
        <f>(($B69*($D$6/100)/12)*$B$7)</f>
        <v>27591.666666666668</v>
      </c>
      <c r="E69" s="43">
        <f>(($B69*($E$6/100)/12)*$B$7)</f>
        <v>36460.416666666672</v>
      </c>
    </row>
    <row r="70" spans="1:5" ht="15.75" thickBot="1" x14ac:dyDescent="0.3">
      <c r="A70" s="50" t="s">
        <v>18</v>
      </c>
      <c r="B70" s="39"/>
      <c r="C70" s="54"/>
      <c r="D70" s="7"/>
      <c r="E70" s="44"/>
    </row>
    <row r="71" spans="1:5" ht="15.75" thickBot="1" x14ac:dyDescent="0.3">
      <c r="A71" s="48" t="s">
        <v>67</v>
      </c>
      <c r="B71" s="38">
        <f>'Med dagsats'!B93</f>
        <v>440000</v>
      </c>
      <c r="C71" s="43">
        <f>(($B71*($C$6/100)/12)*$B$7)</f>
        <v>24200.000000000004</v>
      </c>
      <c r="D71" s="20">
        <f>(($B71*($D$6/100)/12)*$B$7)</f>
        <v>28233.333333333336</v>
      </c>
      <c r="E71" s="43">
        <f>(($B71*($E$6/100)/12)*$B$7)</f>
        <v>37308.333333333336</v>
      </c>
    </row>
    <row r="72" spans="1:5" ht="15.75" thickBot="1" x14ac:dyDescent="0.3">
      <c r="A72" s="50" t="s">
        <v>18</v>
      </c>
      <c r="B72" s="39"/>
      <c r="C72" s="54"/>
      <c r="D72" s="7"/>
      <c r="E72" s="44"/>
    </row>
    <row r="73" spans="1:5" ht="15.75" thickBot="1" x14ac:dyDescent="0.3">
      <c r="A73" s="48" t="s">
        <v>68</v>
      </c>
      <c r="B73" s="38">
        <f>'Med dagsats'!B95</f>
        <v>445000</v>
      </c>
      <c r="C73" s="43">
        <f>(($B73*($C$6/100)/12)*$B$7)</f>
        <v>24475.000000000004</v>
      </c>
      <c r="D73" s="20">
        <f>(($B73*($D$6/100)/12)*$B$7)</f>
        <v>28554.166666666668</v>
      </c>
      <c r="E73" s="43">
        <f>(($B73*($E$6/100)/12)*$B$7)</f>
        <v>37732.291666666672</v>
      </c>
    </row>
    <row r="74" spans="1:5" ht="15.75" thickBot="1" x14ac:dyDescent="0.3">
      <c r="A74" s="50" t="s">
        <v>18</v>
      </c>
      <c r="B74" s="39"/>
      <c r="C74" s="54"/>
      <c r="D74" s="7"/>
      <c r="E74" s="44"/>
    </row>
  </sheetData>
  <mergeCells count="2">
    <mergeCell ref="A1:E1"/>
    <mergeCell ref="A3:E3"/>
  </mergeCells>
  <pageMargins left="0.7" right="0.7" top="0.75" bottom="0.75" header="0.3" footer="0.3"/>
  <pageSetup orientation="portrait" r:id="rId1"/>
  <headerFooter>
    <oddFooter>&amp;C_x000D_&amp;1#&amp;"Calibri"&amp;10&amp;K000000 Ugradert – internt. Skal ikke videreformidles utenfor forsvarssektoren.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cfec11-13b1-4c15-ba69-b982ad6cba72">
      <Terms xmlns="http://schemas.microsoft.com/office/infopath/2007/PartnerControls"/>
    </lcf76f155ced4ddcb4097134ff3c332f>
    <TaxCatchAll xmlns="b0e32466-f834-4151-b0ff-7652362b593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55DB74EE80F141BC28FA86DDC77075" ma:contentTypeVersion="17" ma:contentTypeDescription="Opprett et nytt dokument." ma:contentTypeScope="" ma:versionID="a5e2b6ac8e1b320e0b20211041eef557">
  <xsd:schema xmlns:xsd="http://www.w3.org/2001/XMLSchema" xmlns:xs="http://www.w3.org/2001/XMLSchema" xmlns:p="http://schemas.microsoft.com/office/2006/metadata/properties" xmlns:ns2="b0e32466-f834-4151-b0ff-7652362b5930" xmlns:ns3="d5cfec11-13b1-4c15-ba69-b982ad6cba72" targetNamespace="http://schemas.microsoft.com/office/2006/metadata/properties" ma:root="true" ma:fieldsID="9169a4f1b6e6c0f92988e703bb4504ef" ns2:_="" ns3:_="">
    <xsd:import namespace="b0e32466-f834-4151-b0ff-7652362b5930"/>
    <xsd:import namespace="d5cfec11-13b1-4c15-ba69-b982ad6cba7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32466-f834-4151-b0ff-7652362b593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e81b7675-a500-48b0-a088-73a04989c64c}" ma:internalName="TaxCatchAll" ma:showField="CatchAllData" ma:web="b0e32466-f834-4151-b0ff-7652362b59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fec11-13b1-4c15-ba69-b982ad6cb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emerkelapper" ma:readOnly="false" ma:fieldId="{5cf76f15-5ced-4ddc-b409-7134ff3c332f}" ma:taxonomyMulti="true" ma:sspId="8185d8af-3f25-40a7-921c-80b5f008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2BEA5D9-3E89-4262-B5B9-3986C4657B1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7E68FD-4F11-4307-8D94-2AA53D45DCDF}"/>
</file>

<file path=customXml/itemProps3.xml><?xml version="1.0" encoding="utf-8"?>
<ds:datastoreItem xmlns:ds="http://schemas.openxmlformats.org/officeDocument/2006/customXml" ds:itemID="{D56FABF5-EA19-4815-9EF9-F3B4D063F8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CA47230-6BA2-4BCC-A166-FD30DAD94C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Med dagsats</vt:lpstr>
      <vt:lpstr>Uten dagsats</vt:lpstr>
    </vt:vector>
  </TitlesOfParts>
  <Manager/>
  <Company>Forsvaret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Skoglund, Wenche</dc:creator>
  <cp:keywords/>
  <dc:description/>
  <cp:lastModifiedBy>Eivind Olsen</cp:lastModifiedBy>
  <cp:revision/>
  <dcterms:created xsi:type="dcterms:W3CDTF">2020-03-05T17:23:43Z</dcterms:created>
  <dcterms:modified xsi:type="dcterms:W3CDTF">2023-09-14T06:16:10Z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0x010100BD84E172FC99544CA1DDBE8FE66EB7B0</vt:lpwstr>
  </property>
  <property fmtid="{D5CDD505-2E9C-101B-9397-08002B2CF9AE}" pid="3" name="MSIP_Label_ac8183b9-7d95-43d2-acba-f1ec08e02a59_Enabled">
    <vt:lpwstr>true</vt:lpwstr>
  </property>
  <property fmtid="{D5CDD505-2E9C-101B-9397-08002B2CF9AE}" pid="4" name="MSIP_Label_ac8183b9-7d95-43d2-acba-f1ec08e02a59_SetDate">
    <vt:lpwstr>2023-08-28T16:20:16Z</vt:lpwstr>
  </property>
  <property fmtid="{D5CDD505-2E9C-101B-9397-08002B2CF9AE}" pid="5" name="MSIP_Label_ac8183b9-7d95-43d2-acba-f1ec08e02a59_Method">
    <vt:lpwstr>Privileged</vt:lpwstr>
  </property>
  <property fmtid="{D5CDD505-2E9C-101B-9397-08002B2CF9AE}" pid="6" name="MSIP_Label_ac8183b9-7d95-43d2-acba-f1ec08e02a59_Name">
    <vt:lpwstr>Ugradert – internt for forsvarssektoren</vt:lpwstr>
  </property>
  <property fmtid="{D5CDD505-2E9C-101B-9397-08002B2CF9AE}" pid="7" name="MSIP_Label_ac8183b9-7d95-43d2-acba-f1ec08e02a59_SiteId">
    <vt:lpwstr>1e0e6195-b5ec-427a-9cc1-db95904592f9</vt:lpwstr>
  </property>
  <property fmtid="{D5CDD505-2E9C-101B-9397-08002B2CF9AE}" pid="8" name="MSIP_Label_ac8183b9-7d95-43d2-acba-f1ec08e02a59_ActionId">
    <vt:lpwstr>66f08e5f-d9ac-4985-ab5d-c23912d0403c</vt:lpwstr>
  </property>
  <property fmtid="{D5CDD505-2E9C-101B-9397-08002B2CF9AE}" pid="9" name="MSIP_Label_ac8183b9-7d95-43d2-acba-f1ec08e02a59_ContentBits">
    <vt:lpwstr>2</vt:lpwstr>
  </property>
</Properties>
</file>